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showInkAnnotation="0" codeName="ThisWorkbook" defaultThemeVersion="124226"/>
  <workbookProtection workbookPassword="CC09" lockStructure="1"/>
  <bookViews>
    <workbookView xWindow="0" yWindow="0" windowWidth="15600" windowHeight="11760" tabRatio="878" activeTab="16"/>
  </bookViews>
  <sheets>
    <sheet name="Прилог 1" sheetId="62" r:id="rId1"/>
    <sheet name="Прилог 1а" sheetId="63" r:id="rId2"/>
    <sheet name="Прилог 1б" sheetId="64" r:id="rId3"/>
    <sheet name="Прилог 2" sheetId="65" r:id="rId4"/>
    <sheet name="Прилог 3" sheetId="66" r:id="rId5"/>
    <sheet name="Прилог 4" sheetId="56" r:id="rId6"/>
    <sheet name="Прилог 4 наставак" sheetId="59" r:id="rId7"/>
    <sheet name="Прилог 5" sheetId="67" r:id="rId8"/>
    <sheet name="Прилог 5а" sheetId="68" r:id="rId9"/>
    <sheet name="Прилог 5б" sheetId="69" r:id="rId10"/>
    <sheet name="Прилог 6" sheetId="46" r:id="rId11"/>
    <sheet name="Прилог 7" sheetId="34" r:id="rId12"/>
    <sheet name="Прилог  8" sheetId="43" r:id="rId13"/>
    <sheet name="Прилог 9" sheetId="55" r:id="rId14"/>
    <sheet name="Прилог 10" sheetId="15" r:id="rId15"/>
    <sheet name="Прилог 11" sheetId="35" r:id="rId16"/>
    <sheet name="Прилог 11a" sheetId="60" r:id="rId17"/>
    <sheet name="Прилог 11б" sheetId="70" r:id="rId18"/>
    <sheet name="Прилог 12" sheetId="54" r:id="rId19"/>
    <sheet name="Прилог 13" sheetId="36" r:id="rId20"/>
    <sheet name="Прилог 14" sheetId="50" r:id="rId21"/>
    <sheet name="Прилог 15" sheetId="22" r:id="rId22"/>
    <sheet name="Прилог 16" sheetId="24" r:id="rId23"/>
    <sheet name="Прилог 17" sheetId="20" r:id="rId24"/>
  </sheets>
  <definedNames>
    <definedName name="_xlnm.Print_Area" localSheetId="14">'Прилог 10'!$B$1:$H$31</definedName>
    <definedName name="_xlnm.Print_Area" localSheetId="15">'Прилог 11'!$A$2:$N$70</definedName>
    <definedName name="_xlnm.Print_Area" localSheetId="17">'Прилог 11б'!$A$2:$N$49</definedName>
    <definedName name="_xlnm.Print_Area" localSheetId="19">'Прилог 13'!$B$1:$J$43</definedName>
    <definedName name="_xlnm.Print_Area" localSheetId="20">'Прилог 14'!$B$2:$Q$26</definedName>
    <definedName name="_xlnm.Print_Area" localSheetId="21">'Прилог 15'!$A$1:$I$37</definedName>
    <definedName name="_xlnm.Print_Area" localSheetId="22">'Прилог 16'!$B$1:$O$33</definedName>
    <definedName name="_xlnm.Print_Area" localSheetId="23">'Прилог 17'!$B$1:$I$17</definedName>
    <definedName name="_xlnm.Print_Area" localSheetId="5">'Прилог 4'!$A$1:$F$50</definedName>
    <definedName name="_xlnm.Print_Area" localSheetId="6">'Прилог 4 наставак'!$A$1:$F$47</definedName>
    <definedName name="_xlnm.Print_Area" localSheetId="11">'Прилог 7'!$B$1:$I$41</definedName>
    <definedName name="_xlnm.Print_Area" localSheetId="13">'Прилог 9'!$B$1:$L$31</definedName>
    <definedName name="_xlnm.Print_Titles" localSheetId="0">'Прилог 1'!$4:$5</definedName>
    <definedName name="_xlnm.Print_Titles" localSheetId="1">'Прилог 1а'!$5:$6</definedName>
    <definedName name="_xlnm.Print_Titles" localSheetId="2">'Прилог 1б'!$5:$6</definedName>
    <definedName name="_xlnm.Print_Titles" localSheetId="7">'Прилог 5'!$4:$5</definedName>
    <definedName name="_xlnm.Print_Titles" localSheetId="8">'Прилог 5а'!$5:$8</definedName>
    <definedName name="_xlnm.Print_Titles" localSheetId="9">'Прилог 5б'!$5:$7</definedName>
  </definedNames>
  <calcPr calcId="145621"/>
</workbook>
</file>

<file path=xl/calcChain.xml><?xml version="1.0" encoding="utf-8"?>
<calcChain xmlns="http://schemas.openxmlformats.org/spreadsheetml/2006/main">
  <c r="H9" i="68" l="1"/>
  <c r="H25" i="68"/>
  <c r="H22" i="68" s="1"/>
  <c r="F25" i="68"/>
  <c r="E25" i="68"/>
  <c r="F22" i="68"/>
  <c r="E22" i="68"/>
  <c r="F9" i="68"/>
  <c r="E9" i="68"/>
  <c r="G25" i="68"/>
  <c r="G22" i="68" s="1"/>
  <c r="G9" i="68"/>
  <c r="D23" i="56" l="1"/>
  <c r="G40" i="54"/>
  <c r="D16" i="59"/>
  <c r="E34" i="56"/>
  <c r="C7" i="36"/>
  <c r="G7" i="36"/>
  <c r="C8" i="36"/>
  <c r="G8" i="36"/>
  <c r="C9" i="36"/>
  <c r="G9" i="36"/>
  <c r="C10" i="36"/>
  <c r="G10" i="36"/>
  <c r="C11" i="36"/>
  <c r="G11" i="36"/>
  <c r="C12" i="36"/>
  <c r="G12" i="36"/>
  <c r="C13" i="36"/>
  <c r="G13" i="36"/>
  <c r="C14" i="36"/>
  <c r="G14" i="36"/>
  <c r="C15" i="36"/>
  <c r="G15" i="36"/>
  <c r="C16" i="36"/>
  <c r="G16" i="36"/>
  <c r="C17" i="36"/>
  <c r="G17" i="36"/>
  <c r="C18" i="36"/>
  <c r="G18" i="36"/>
  <c r="C29" i="36"/>
  <c r="G29" i="36"/>
  <c r="C30" i="36"/>
  <c r="G30" i="36"/>
  <c r="G41" i="36" s="1"/>
  <c r="C31" i="36"/>
  <c r="G31" i="36"/>
  <c r="C32" i="36"/>
  <c r="G32" i="36"/>
  <c r="C33" i="36"/>
  <c r="G33" i="36"/>
  <c r="C34" i="36"/>
  <c r="G34" i="36"/>
  <c r="C35" i="36"/>
  <c r="G35" i="36"/>
  <c r="C36" i="36"/>
  <c r="G36" i="36"/>
  <c r="C37" i="36"/>
  <c r="G37" i="36"/>
  <c r="C38" i="36"/>
  <c r="G38" i="36"/>
  <c r="C39" i="36"/>
  <c r="G39" i="36"/>
  <c r="C40" i="36"/>
  <c r="G40" i="36"/>
  <c r="C7" i="54"/>
  <c r="G7" i="54"/>
  <c r="C8" i="54"/>
  <c r="G8" i="54"/>
  <c r="C9" i="54"/>
  <c r="G9" i="54"/>
  <c r="C10" i="54"/>
  <c r="G10" i="54"/>
  <c r="C11" i="54"/>
  <c r="G11" i="54"/>
  <c r="C12" i="54"/>
  <c r="G12" i="54"/>
  <c r="C13" i="54"/>
  <c r="G13" i="54"/>
  <c r="C14" i="54"/>
  <c r="G14" i="54"/>
  <c r="C15" i="54"/>
  <c r="G15" i="54"/>
  <c r="C16" i="54"/>
  <c r="G16" i="54"/>
  <c r="C17" i="54"/>
  <c r="G17" i="54"/>
  <c r="C18" i="54"/>
  <c r="G18" i="54"/>
  <c r="C29" i="54"/>
  <c r="G29" i="54"/>
  <c r="C30" i="54"/>
  <c r="G30" i="54"/>
  <c r="C31" i="54"/>
  <c r="G31" i="54"/>
  <c r="C32" i="54"/>
  <c r="G32" i="54"/>
  <c r="C33" i="54"/>
  <c r="G33" i="54"/>
  <c r="C34" i="54"/>
  <c r="G34" i="54"/>
  <c r="C35" i="54"/>
  <c r="G35" i="54"/>
  <c r="C36" i="54"/>
  <c r="G36" i="54"/>
  <c r="C37" i="54"/>
  <c r="G37" i="54"/>
  <c r="C38" i="54"/>
  <c r="G38" i="54"/>
  <c r="C39" i="54"/>
  <c r="G39" i="54"/>
  <c r="C40" i="54"/>
  <c r="C16" i="59"/>
  <c r="E16" i="59"/>
  <c r="F16" i="59"/>
  <c r="C9" i="56"/>
  <c r="D9" i="56"/>
  <c r="E9" i="56"/>
  <c r="D10" i="56"/>
  <c r="E10" i="56"/>
  <c r="F10" i="56"/>
  <c r="C13" i="56"/>
  <c r="D13" i="56"/>
  <c r="E13" i="56"/>
  <c r="D14" i="56"/>
  <c r="E14" i="56"/>
  <c r="F14" i="56"/>
  <c r="C17" i="56"/>
  <c r="D17" i="56"/>
  <c r="E17" i="56"/>
  <c r="D18" i="56"/>
  <c r="E18" i="56"/>
  <c r="F18" i="56"/>
  <c r="C21" i="56"/>
  <c r="D21" i="56"/>
  <c r="E21" i="56"/>
  <c r="D22" i="56"/>
  <c r="E22" i="56"/>
  <c r="F22" i="56"/>
  <c r="C23" i="56"/>
  <c r="E23" i="56"/>
  <c r="F23" i="56"/>
  <c r="C24" i="56"/>
  <c r="D24" i="56"/>
  <c r="E24" i="56"/>
  <c r="C29" i="56"/>
  <c r="D29" i="56"/>
  <c r="E29" i="56"/>
  <c r="D30" i="56"/>
  <c r="E30" i="56"/>
  <c r="F30" i="56"/>
  <c r="C34" i="56"/>
  <c r="D34" i="56"/>
  <c r="D35" i="56"/>
  <c r="E35" i="56"/>
  <c r="F35" i="56"/>
  <c r="C38" i="56"/>
  <c r="D38" i="56"/>
  <c r="E38" i="56"/>
  <c r="D39" i="56"/>
  <c r="E39" i="56"/>
  <c r="F39" i="56"/>
  <c r="C43" i="56"/>
  <c r="D43" i="56"/>
  <c r="E43" i="56"/>
  <c r="D44" i="56"/>
  <c r="E44" i="56"/>
  <c r="F44" i="56"/>
  <c r="D9" i="66"/>
  <c r="F9" i="66"/>
  <c r="G9" i="66"/>
  <c r="H9" i="66" s="1"/>
  <c r="D10" i="66"/>
  <c r="F10" i="66"/>
  <c r="G10" i="66"/>
  <c r="H10" i="66" s="1"/>
  <c r="D11" i="66"/>
  <c r="F11" i="66"/>
  <c r="G11" i="66"/>
  <c r="H11" i="66" s="1"/>
  <c r="D12" i="66"/>
  <c r="F12" i="66"/>
  <c r="G12" i="66"/>
  <c r="H12" i="66" s="1"/>
  <c r="D13" i="66"/>
  <c r="F13" i="66"/>
  <c r="G13" i="66"/>
  <c r="H13" i="66" s="1"/>
  <c r="D14" i="66"/>
  <c r="F14" i="66"/>
  <c r="G14" i="66"/>
  <c r="H14" i="66" s="1"/>
  <c r="D15" i="66"/>
  <c r="F15" i="66"/>
  <c r="G15" i="66"/>
  <c r="H15" i="66" s="1"/>
  <c r="D16" i="66"/>
  <c r="F16" i="66"/>
  <c r="G16" i="66"/>
  <c r="H16" i="66" s="1"/>
  <c r="D17" i="66"/>
  <c r="F17" i="66"/>
  <c r="G17" i="66"/>
  <c r="H17" i="66" s="1"/>
  <c r="D18" i="66"/>
  <c r="F18" i="66"/>
  <c r="G18" i="66"/>
  <c r="H18" i="66" s="1"/>
  <c r="D19" i="66"/>
  <c r="F19" i="66"/>
  <c r="G19" i="66"/>
  <c r="H19" i="66" s="1"/>
  <c r="D20" i="66"/>
  <c r="F20" i="66"/>
  <c r="G20" i="66"/>
  <c r="H20" i="66" s="1"/>
  <c r="D21" i="66"/>
  <c r="F21" i="66"/>
  <c r="G21" i="66"/>
  <c r="H21" i="66" s="1"/>
  <c r="D22" i="66"/>
  <c r="F22" i="66"/>
  <c r="G22" i="66"/>
  <c r="H22" i="66" s="1"/>
  <c r="D23" i="66"/>
  <c r="F23" i="66"/>
  <c r="G23" i="66"/>
  <c r="H23" i="66" s="1"/>
  <c r="D24" i="66"/>
  <c r="F24" i="66"/>
  <c r="G24" i="66"/>
  <c r="H24" i="66" s="1"/>
  <c r="D25" i="66"/>
  <c r="F25" i="66"/>
  <c r="G25" i="66"/>
  <c r="H25" i="66" s="1"/>
  <c r="D26" i="66"/>
  <c r="F26" i="66"/>
  <c r="G26" i="66"/>
  <c r="H26" i="66" s="1"/>
  <c r="D27" i="66"/>
  <c r="F27" i="66"/>
  <c r="G27" i="66"/>
  <c r="H27" i="66" s="1"/>
  <c r="C41" i="36" l="1"/>
  <c r="C19" i="36"/>
  <c r="G19" i="36"/>
  <c r="E25" i="56"/>
  <c r="G41" i="54"/>
  <c r="G19" i="54"/>
  <c r="C41" i="54"/>
  <c r="C19" i="54"/>
  <c r="D26" i="56"/>
  <c r="C25" i="56"/>
  <c r="D25" i="56"/>
  <c r="F26" i="56"/>
  <c r="E26" i="56"/>
</calcChain>
</file>

<file path=xl/sharedStrings.xml><?xml version="1.0" encoding="utf-8"?>
<sst xmlns="http://schemas.openxmlformats.org/spreadsheetml/2006/main" count="1920" uniqueCount="949">
  <si>
    <t xml:space="preserve">Квалификациона структура </t>
  </si>
  <si>
    <t>Старосна структура</t>
  </si>
  <si>
    <t>Редни број</t>
  </si>
  <si>
    <t>ВСС</t>
  </si>
  <si>
    <t xml:space="preserve">До 30 година </t>
  </si>
  <si>
    <t>До 5 година</t>
  </si>
  <si>
    <t>ВС</t>
  </si>
  <si>
    <t>5 до 10</t>
  </si>
  <si>
    <t>ВКВ</t>
  </si>
  <si>
    <t xml:space="preserve">40 до 50 </t>
  </si>
  <si>
    <t>10 до 15</t>
  </si>
  <si>
    <t>ССС</t>
  </si>
  <si>
    <t xml:space="preserve">50 до 60 </t>
  </si>
  <si>
    <t>15 до 20</t>
  </si>
  <si>
    <t>КВ</t>
  </si>
  <si>
    <t>20 до 25</t>
  </si>
  <si>
    <t>ПК</t>
  </si>
  <si>
    <t>25 до 30</t>
  </si>
  <si>
    <t>НК</t>
  </si>
  <si>
    <t>Просечна старост</t>
  </si>
  <si>
    <t>30 до 35</t>
  </si>
  <si>
    <t>УКУПНО</t>
  </si>
  <si>
    <t>Преко 35</t>
  </si>
  <si>
    <t>Остало</t>
  </si>
  <si>
    <t xml:space="preserve">Планирано </t>
  </si>
  <si>
    <t>СРЕДСТВА ЗА ПОСЕБНЕ НАМЕНЕ</t>
  </si>
  <si>
    <t>Позиција</t>
  </si>
  <si>
    <t>Спонзорство</t>
  </si>
  <si>
    <t>Донације</t>
  </si>
  <si>
    <t>Хуманитарне активности</t>
  </si>
  <si>
    <t>Спортске активности</t>
  </si>
  <si>
    <t>Реклама и пропаганда</t>
  </si>
  <si>
    <t>5. Примљене дивиденде</t>
  </si>
  <si>
    <t>1. Увећање основног капитала</t>
  </si>
  <si>
    <t>Добра</t>
  </si>
  <si>
    <t>Услуге</t>
  </si>
  <si>
    <t>Радови</t>
  </si>
  <si>
    <t>ПАСИВА</t>
  </si>
  <si>
    <t>14</t>
  </si>
  <si>
    <t>24</t>
  </si>
  <si>
    <t>АОП</t>
  </si>
  <si>
    <t xml:space="preserve">Дневнице на службеном путу </t>
  </si>
  <si>
    <t xml:space="preserve">Накнаде трошкова на службеном путу
 </t>
  </si>
  <si>
    <t>ИЗВЕШТАЈ О ТОКОВИМА ГОТОВИНЕ</t>
  </si>
  <si>
    <t>навести основ</t>
  </si>
  <si>
    <t xml:space="preserve">ТРОШКОВИ ЗАПОСЛЕНИХ </t>
  </si>
  <si>
    <t>у динарима</t>
  </si>
  <si>
    <t>Р. бр.</t>
  </si>
  <si>
    <t>Трошкови запослених</t>
  </si>
  <si>
    <t>Број запослених</t>
  </si>
  <si>
    <t>9.</t>
  </si>
  <si>
    <t>Накнаде по уговору о делу</t>
  </si>
  <si>
    <t>Накнаде по ауторским уговорима</t>
  </si>
  <si>
    <t>Накнаде по уговору о привременим и повременим пословима</t>
  </si>
  <si>
    <t>Накнаде физичким лицима по основу осталих уговора</t>
  </si>
  <si>
    <t>Превоз запослених на посао и са посла</t>
  </si>
  <si>
    <t>Отпремнина за одлазак у пензију</t>
  </si>
  <si>
    <t>Јубиларне награде</t>
  </si>
  <si>
    <t>Смештај и исхрана на терену</t>
  </si>
  <si>
    <t>Помоћ радницима и породици радника</t>
  </si>
  <si>
    <t>Стипендије</t>
  </si>
  <si>
    <t>Остале накнаде трошкова запосленима и осталим физичким лицима</t>
  </si>
  <si>
    <t>Основ одлива/пријема кадрова</t>
  </si>
  <si>
    <t>ДИНАМИКА ЗАПОШЉАВАЊА</t>
  </si>
  <si>
    <t>Опис</t>
  </si>
  <si>
    <t>Износ</t>
  </si>
  <si>
    <t>Репрезентација</t>
  </si>
  <si>
    <t>1</t>
  </si>
  <si>
    <t>Сопствена средства</t>
  </si>
  <si>
    <t>Позајмљена средства</t>
  </si>
  <si>
    <t>2</t>
  </si>
  <si>
    <t>3</t>
  </si>
  <si>
    <t>Година почетка финансирања пројекта</t>
  </si>
  <si>
    <t>Година завршетка финансирања пројекта</t>
  </si>
  <si>
    <t>Укупна вредност пројекта</t>
  </si>
  <si>
    <t>4</t>
  </si>
  <si>
    <t>5</t>
  </si>
  <si>
    <t>6</t>
  </si>
  <si>
    <t>7</t>
  </si>
  <si>
    <t>9</t>
  </si>
  <si>
    <t>10</t>
  </si>
  <si>
    <t>11</t>
  </si>
  <si>
    <t>12</t>
  </si>
  <si>
    <t>ПОЗИЦИЈА</t>
  </si>
  <si>
    <t>1.</t>
  </si>
  <si>
    <t>2.</t>
  </si>
  <si>
    <t>3.</t>
  </si>
  <si>
    <t>4.</t>
  </si>
  <si>
    <t>5.</t>
  </si>
  <si>
    <t>6.</t>
  </si>
  <si>
    <t>7.</t>
  </si>
  <si>
    <t>8.</t>
  </si>
  <si>
    <t>АКТИВА</t>
  </si>
  <si>
    <t>Накнаде члановима скупштине</t>
  </si>
  <si>
    <t>НОВОЗАПОСЛЕНИ</t>
  </si>
  <si>
    <t>ПОСЛОВОДСТВО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</si>
  <si>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</si>
  <si>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</si>
  <si>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</si>
  <si>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</si>
  <si>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</si>
  <si>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</si>
  <si>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</si>
  <si>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</si>
  <si>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</si>
  <si>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</si>
  <si>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</si>
  <si>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</si>
  <si>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ПРОСЕК</t>
  </si>
  <si>
    <t>663 и 664</t>
  </si>
  <si>
    <t>13</t>
  </si>
  <si>
    <t>15</t>
  </si>
  <si>
    <t>21</t>
  </si>
  <si>
    <t>22</t>
  </si>
  <si>
    <t>27</t>
  </si>
  <si>
    <t>Маса НЕТО зарада (зарада по одбитку припадајућих пореза и доприноса на терет запосленог)</t>
  </si>
  <si>
    <t>Маса БРУТО 1  зарада (зарада са припадајућим порезом и доприносима на терет запосленог)</t>
  </si>
  <si>
    <t xml:space="preserve">Маса БРУТО 2 зарада (зарада са припадајућим порезом и доприносима на терет послодавца) </t>
  </si>
  <si>
    <t>Број запослених  по кадровској евиденцији - УКУПНО*</t>
  </si>
  <si>
    <t>4.1.</t>
  </si>
  <si>
    <t xml:space="preserve"> - на неодређено време</t>
  </si>
  <si>
    <t>4.2.</t>
  </si>
  <si>
    <t>- на одређено време</t>
  </si>
  <si>
    <t>8</t>
  </si>
  <si>
    <t>16</t>
  </si>
  <si>
    <t>17</t>
  </si>
  <si>
    <t>18</t>
  </si>
  <si>
    <t>19</t>
  </si>
  <si>
    <t>20</t>
  </si>
  <si>
    <t>25</t>
  </si>
  <si>
    <t>26</t>
  </si>
  <si>
    <t>28</t>
  </si>
  <si>
    <t>I. Приливи готовине из активности инвестирања (1 до 5)</t>
  </si>
  <si>
    <t>II. Одливи готовине из активности инвестирања (1 до 3)</t>
  </si>
  <si>
    <t>563 и 564</t>
  </si>
  <si>
    <t>69-59</t>
  </si>
  <si>
    <t>1. Улагања у развој</t>
  </si>
  <si>
    <t>0401</t>
  </si>
  <si>
    <t>0402</t>
  </si>
  <si>
    <t>0403</t>
  </si>
  <si>
    <t>0404</t>
  </si>
  <si>
    <t>0405</t>
  </si>
  <si>
    <t>0406</t>
  </si>
  <si>
    <t>0407</t>
  </si>
  <si>
    <t>0408</t>
  </si>
  <si>
    <t>0409</t>
  </si>
  <si>
    <t>0410</t>
  </si>
  <si>
    <t>0411</t>
  </si>
  <si>
    <t>0412</t>
  </si>
  <si>
    <t>0413</t>
  </si>
  <si>
    <t>0414</t>
  </si>
  <si>
    <t>0415</t>
  </si>
  <si>
    <t>0416</t>
  </si>
  <si>
    <t>0417</t>
  </si>
  <si>
    <t>1. Нераспоређени добитак ранијих година</t>
  </si>
  <si>
    <t>0418</t>
  </si>
  <si>
    <t>0419</t>
  </si>
  <si>
    <t>0420</t>
  </si>
  <si>
    <t>0421</t>
  </si>
  <si>
    <t>0422</t>
  </si>
  <si>
    <t>2. Губитак текуће године</t>
  </si>
  <si>
    <t>0423</t>
  </si>
  <si>
    <t>0424</t>
  </si>
  <si>
    <t>0425</t>
  </si>
  <si>
    <t>0426</t>
  </si>
  <si>
    <t>0427</t>
  </si>
  <si>
    <t>0428</t>
  </si>
  <si>
    <t>0429</t>
  </si>
  <si>
    <t>0430</t>
  </si>
  <si>
    <t>0431</t>
  </si>
  <si>
    <t>0432</t>
  </si>
  <si>
    <t>0433</t>
  </si>
  <si>
    <t>0434</t>
  </si>
  <si>
    <t>0435</t>
  </si>
  <si>
    <t>0436</t>
  </si>
  <si>
    <t>0437</t>
  </si>
  <si>
    <t>0438</t>
  </si>
  <si>
    <t>0439</t>
  </si>
  <si>
    <t>0440</t>
  </si>
  <si>
    <t>0441</t>
  </si>
  <si>
    <t>0442</t>
  </si>
  <si>
    <t>0443</t>
  </si>
  <si>
    <t>0444</t>
  </si>
  <si>
    <t>0445</t>
  </si>
  <si>
    <t>0446</t>
  </si>
  <si>
    <t>0447</t>
  </si>
  <si>
    <t>0448</t>
  </si>
  <si>
    <t>0449</t>
  </si>
  <si>
    <t>0450</t>
  </si>
  <si>
    <t>0451</t>
  </si>
  <si>
    <t>0452</t>
  </si>
  <si>
    <t>0453</t>
  </si>
  <si>
    <t>0454</t>
  </si>
  <si>
    <t>0455</t>
  </si>
  <si>
    <t>0456</t>
  </si>
  <si>
    <t>0457</t>
  </si>
  <si>
    <t xml:space="preserve">Маса зарада </t>
  </si>
  <si>
    <t>СТАРОЗАПОСЛЕНИ*</t>
  </si>
  <si>
    <t>у 000 динара</t>
  </si>
  <si>
    <t>Структура по полу</t>
  </si>
  <si>
    <t>23</t>
  </si>
  <si>
    <t>Накнаде члановима Комисије за ревизију</t>
  </si>
  <si>
    <t>Накнада председника</t>
  </si>
  <si>
    <t>Број систематизованих радних места</t>
  </si>
  <si>
    <t xml:space="preserve"> Број запослених по кадровској евиденцији</t>
  </si>
  <si>
    <t xml:space="preserve">Број запослених на неодређено време </t>
  </si>
  <si>
    <t>Број запослених на одређено време</t>
  </si>
  <si>
    <t>УКУПНО:</t>
  </si>
  <si>
    <t>Пословни приходи</t>
  </si>
  <si>
    <t>План</t>
  </si>
  <si>
    <t>Реализација</t>
  </si>
  <si>
    <t>-</t>
  </si>
  <si>
    <t>Пословни расходи</t>
  </si>
  <si>
    <t>Пословни резултат</t>
  </si>
  <si>
    <t>Нето резултат</t>
  </si>
  <si>
    <t>Број запослених на дан 31.12.</t>
  </si>
  <si>
    <t>Просечна нето зарада</t>
  </si>
  <si>
    <t>EBITDA</t>
  </si>
  <si>
    <t>Ликвидност</t>
  </si>
  <si>
    <t>Дуг / капитал</t>
  </si>
  <si>
    <t>НАПОМЕНА:</t>
  </si>
  <si>
    <t>Број прималаца накнаде по уговору о привременим и повременим пословима*</t>
  </si>
  <si>
    <t>Број прималаца накнаде по уговору о делу*</t>
  </si>
  <si>
    <t>СУБВЕНЦИЈЕ И ОСТАЛИ ПРИХОДИ ИЗ БУЏЕТА</t>
  </si>
  <si>
    <t>Приход</t>
  </si>
  <si>
    <t>Пренето из буџета</t>
  </si>
  <si>
    <t xml:space="preserve">Неутрошено </t>
  </si>
  <si>
    <t>4 (2-3)</t>
  </si>
  <si>
    <t>Субвенције</t>
  </si>
  <si>
    <t>Остали приходи из буџета*</t>
  </si>
  <si>
    <t>01.01. до 31.03.</t>
  </si>
  <si>
    <t>01.01. до 30.06.</t>
  </si>
  <si>
    <t>01.01. до 30.09.</t>
  </si>
  <si>
    <t>01.01. до 31.12.</t>
  </si>
  <si>
    <t>Број прималаца накнаде по основу осталих уговора*</t>
  </si>
  <si>
    <t>Број прималаца накнаде по ауторским уговорима*</t>
  </si>
  <si>
    <t>Број чланова Комисије за ревизију*</t>
  </si>
  <si>
    <t>Број чланова скупштине*</t>
  </si>
  <si>
    <t xml:space="preserve">* број запослених/прималаца/чланова последњег дана извештајног периода </t>
  </si>
  <si>
    <t>Структура по времену у радном односу</t>
  </si>
  <si>
    <t>Накнаде Надзорног одбора / Скупштине у нето износу</t>
  </si>
  <si>
    <t>Месец</t>
  </si>
  <si>
    <t>Накнаде Надзорног одбора / Скупштине у бруто износу</t>
  </si>
  <si>
    <t>Накнада члана</t>
  </si>
  <si>
    <t>Број чланова</t>
  </si>
  <si>
    <t xml:space="preserve">Укупан износ </t>
  </si>
  <si>
    <t>1+(2*3)</t>
  </si>
  <si>
    <t>Накнаде Комисије за ревизију у нето износу</t>
  </si>
  <si>
    <t>Накнаде Комисије за ревизију у бруто износу</t>
  </si>
  <si>
    <t>Укупно:</t>
  </si>
  <si>
    <t>Структура финансирања</t>
  </si>
  <si>
    <t>Износ према
 извору финансирања</t>
  </si>
  <si>
    <t>Просечна зарада</t>
  </si>
  <si>
    <t xml:space="preserve">30 до 40  </t>
  </si>
  <si>
    <t>Мушки</t>
  </si>
  <si>
    <t>Женски</t>
  </si>
  <si>
    <t>Р.бр.</t>
  </si>
  <si>
    <t>Група рачуна, рачун</t>
  </si>
  <si>
    <t>П О З И Ц И Ј А</t>
  </si>
  <si>
    <t xml:space="preserve">КРЕДИТНА ЗАДУЖЕНОСТ </t>
  </si>
  <si>
    <t>Кредитор</t>
  </si>
  <si>
    <t>Назив кредита / Пројекта</t>
  </si>
  <si>
    <t>Оригинална валута</t>
  </si>
  <si>
    <t>Гаранција државе</t>
  </si>
  <si>
    <t>Година повлачења кредита</t>
  </si>
  <si>
    <t>Рок отплате без периода почека</t>
  </si>
  <si>
    <t>Период почека (Grace period)</t>
  </si>
  <si>
    <t>Датум прве отплате</t>
  </si>
  <si>
    <t>Каматна стопа</t>
  </si>
  <si>
    <t>Број отплата током једне године</t>
  </si>
  <si>
    <t>Да/Не</t>
  </si>
  <si>
    <t>Укупно главница</t>
  </si>
  <si>
    <t>Укупно камата</t>
  </si>
  <si>
    <t>Домаћи кредитор</t>
  </si>
  <si>
    <t xml:space="preserve">   ...................</t>
  </si>
  <si>
    <t>Страни кредитор</t>
  </si>
  <si>
    <t>Укупно кредитно задужење</t>
  </si>
  <si>
    <t>од чега за ликвидност</t>
  </si>
  <si>
    <t>од чега за капиталне пројекте</t>
  </si>
  <si>
    <t>Укупно услуге:</t>
  </si>
  <si>
    <t>Укупно радови:</t>
  </si>
  <si>
    <t>Укупно добра:</t>
  </si>
  <si>
    <t>0001</t>
  </si>
  <si>
    <t>0002</t>
  </si>
  <si>
    <t>0003</t>
  </si>
  <si>
    <t>0004</t>
  </si>
  <si>
    <t>0005</t>
  </si>
  <si>
    <t>0006</t>
  </si>
  <si>
    <t>0007</t>
  </si>
  <si>
    <t>0008</t>
  </si>
  <si>
    <t>0009</t>
  </si>
  <si>
    <t>0010</t>
  </si>
  <si>
    <t>0011</t>
  </si>
  <si>
    <t>0012</t>
  </si>
  <si>
    <t>0013</t>
  </si>
  <si>
    <t>0014</t>
  </si>
  <si>
    <t>0015</t>
  </si>
  <si>
    <t>0016</t>
  </si>
  <si>
    <t>0017</t>
  </si>
  <si>
    <t>0018</t>
  </si>
  <si>
    <t>0019</t>
  </si>
  <si>
    <t>0020</t>
  </si>
  <si>
    <t>0021</t>
  </si>
  <si>
    <t>0022</t>
  </si>
  <si>
    <t>0023</t>
  </si>
  <si>
    <t>0024</t>
  </si>
  <si>
    <t>0025</t>
  </si>
  <si>
    <t>0026</t>
  </si>
  <si>
    <t>0027</t>
  </si>
  <si>
    <t>0028</t>
  </si>
  <si>
    <t>0029</t>
  </si>
  <si>
    <t>0030</t>
  </si>
  <si>
    <t>0031</t>
  </si>
  <si>
    <t>0032</t>
  </si>
  <si>
    <t>0033</t>
  </si>
  <si>
    <t>0034</t>
  </si>
  <si>
    <t>0035</t>
  </si>
  <si>
    <t>0036</t>
  </si>
  <si>
    <t>0037</t>
  </si>
  <si>
    <t>0038</t>
  </si>
  <si>
    <t>0039</t>
  </si>
  <si>
    <t>0040</t>
  </si>
  <si>
    <t>0041</t>
  </si>
  <si>
    <t>0042</t>
  </si>
  <si>
    <t>0043</t>
  </si>
  <si>
    <t>0044</t>
  </si>
  <si>
    <t>0045</t>
  </si>
  <si>
    <t>0046</t>
  </si>
  <si>
    <t>0047</t>
  </si>
  <si>
    <t>0048</t>
  </si>
  <si>
    <t>0049</t>
  </si>
  <si>
    <t>0050</t>
  </si>
  <si>
    <t>0051</t>
  </si>
  <si>
    <t>0052</t>
  </si>
  <si>
    <t>0053</t>
  </si>
  <si>
    <t>0054</t>
  </si>
  <si>
    <t>0055</t>
  </si>
  <si>
    <t>0056</t>
  </si>
  <si>
    <t>0057</t>
  </si>
  <si>
    <t>0058</t>
  </si>
  <si>
    <t>0059</t>
  </si>
  <si>
    <t>0060</t>
  </si>
  <si>
    <t>Број чланова надзорног одбора*</t>
  </si>
  <si>
    <t>Накнаде члановима надзорног одбора</t>
  </si>
  <si>
    <t>Број извршилаца</t>
  </si>
  <si>
    <t>…</t>
  </si>
  <si>
    <t xml:space="preserve">Преко 60 </t>
  </si>
  <si>
    <t xml:space="preserve">* исплата са проценом до краја године </t>
  </si>
  <si>
    <t>СТАРОЗАПОСЛЕНИ**</t>
  </si>
  <si>
    <t>Прилог 1б</t>
  </si>
  <si>
    <t xml:space="preserve"> </t>
  </si>
  <si>
    <t>Запослени</t>
  </si>
  <si>
    <t>Приказ планираних и реализованих индикатора пословања</t>
  </si>
  <si>
    <t>Прилог 13.</t>
  </si>
  <si>
    <t>Прилог 14.</t>
  </si>
  <si>
    <t>Средства буџета  (по контима)</t>
  </si>
  <si>
    <t>Прилог 15.</t>
  </si>
  <si>
    <t>Прилог 12.</t>
  </si>
  <si>
    <t>Прилог 11.</t>
  </si>
  <si>
    <t>Прилог 9.</t>
  </si>
  <si>
    <t>Прилог 7.</t>
  </si>
  <si>
    <t>Прилог 6.</t>
  </si>
  <si>
    <t>Прилог 5.</t>
  </si>
  <si>
    <t>Укупни капитал</t>
  </si>
  <si>
    <t>% одступања реализације од плана</t>
  </si>
  <si>
    <t>% одступања реализације у односу на реализацију претходне године</t>
  </si>
  <si>
    <t>Укупна имовина</t>
  </si>
  <si>
    <t>Инвестиције</t>
  </si>
  <si>
    <t>Просечна  нето зарада = збир свих исплаћених нето зарада у години / 12 / број запослених</t>
  </si>
  <si>
    <t>ROA</t>
  </si>
  <si>
    <t>ROE</t>
  </si>
  <si>
    <t>Оперативни новчани ток</t>
  </si>
  <si>
    <t>% зарада у пословним приходима</t>
  </si>
  <si>
    <t>Кредитно задужење без гаранције државе</t>
  </si>
  <si>
    <t>Кредитно задужење са гаранцијом државе</t>
  </si>
  <si>
    <t>Остали приходи из буџета</t>
  </si>
  <si>
    <t>Укупно приходи из буџета</t>
  </si>
  <si>
    <t>Пренето</t>
  </si>
  <si>
    <t>План
01.01-31.03.2020.</t>
  </si>
  <si>
    <t>План
01.01-30.06.2020.</t>
  </si>
  <si>
    <t>План
01.01-30.09.2020.</t>
  </si>
  <si>
    <t>План 
01.01-31.12.2020.</t>
  </si>
  <si>
    <t>Број прималаца отпремнине</t>
  </si>
  <si>
    <t>29</t>
  </si>
  <si>
    <t>ПЛАНИРАНА ФИНАНСИЈСКА СРЕДСТВА ЗА НАБАВКУ ДОБАРА, РАДОВА И УСЛУГА</t>
  </si>
  <si>
    <t xml:space="preserve">ПЛАН ИНВЕСТИЦИЈА </t>
  </si>
  <si>
    <t>Назив инвестиције</t>
  </si>
  <si>
    <t>Укупно инвестиције</t>
  </si>
  <si>
    <t xml:space="preserve">План  </t>
  </si>
  <si>
    <t>Нето</t>
  </si>
  <si>
    <t>Реализовано</t>
  </si>
  <si>
    <t>2020. година</t>
  </si>
  <si>
    <t>Износ неутрошених средстава из ранијих година   (у односу на претходну)</t>
  </si>
  <si>
    <t>Реализовано (процена)</t>
  </si>
  <si>
    <t>Сектор / Организациона јединица</t>
  </si>
  <si>
    <t>Реализација (процена)</t>
  </si>
  <si>
    <t>Број прималаца јубиларних награда</t>
  </si>
  <si>
    <t>Бруто 1</t>
  </si>
  <si>
    <t>Запослени без пословодства</t>
  </si>
  <si>
    <t>Најнижа зарада</t>
  </si>
  <si>
    <t>Највиша зарада</t>
  </si>
  <si>
    <t>Пословодство</t>
  </si>
  <si>
    <t>Распон исплаћених и планираних зарада</t>
  </si>
  <si>
    <t>2021. година</t>
  </si>
  <si>
    <t>Стање на дан 31.12.2020.</t>
  </si>
  <si>
    <t xml:space="preserve">** позиције од 5 до 29 које се исказују у новчаним јединицама приказати у бруто износу </t>
  </si>
  <si>
    <t xml:space="preserve">A. УПИСАНИ А НЕУПЛАЋЕНИ КАПИТАЛ </t>
  </si>
  <si>
    <t>Б. СТАЛНА ИМОВИНА</t>
  </si>
  <si>
    <t>(0003 + 0009 + 0017 + 0018 + 0028)</t>
  </si>
  <si>
    <t>I. НЕМАТЕРИЈАЛНА ИМОВИНА</t>
  </si>
  <si>
    <t>(0004 + 0005 + 0006 + 0007 + 0008)</t>
  </si>
  <si>
    <t>011, 012 и 014</t>
  </si>
  <si>
    <t xml:space="preserve">2. Концесије, патенти, лиценце, робне и услужне марке, софтвер и остала нематеријална имовина </t>
  </si>
  <si>
    <t xml:space="preserve">3. Гудвил </t>
  </si>
  <si>
    <t>015 и 016</t>
  </si>
  <si>
    <t xml:space="preserve">4. Нематеријална имовина узета у лизинг и нематеријална имовина у припреми </t>
  </si>
  <si>
    <t>5. Аванси за нематеријалну имовину</t>
  </si>
  <si>
    <t>II. НЕКРЕТНИНЕ, ПОСТРОЈЕЊА И ОПРЕМА</t>
  </si>
  <si>
    <t>(0010 + 0011 + 0012 + 0013 + 0014 + 0015 + 0016)</t>
  </si>
  <si>
    <t>020, 021 и 022</t>
  </si>
  <si>
    <t>1. Земљиште и грађевински објекти</t>
  </si>
  <si>
    <t>2. Постројења и опрема</t>
  </si>
  <si>
    <t>3. Инвестиционе некретнине</t>
  </si>
  <si>
    <t>025 и 027</t>
  </si>
  <si>
    <t xml:space="preserve">4. Некретнине, постројења и опрема узети у лизинг и некретнине, постројења и опрема у припреми </t>
  </si>
  <si>
    <t>026 и 028</t>
  </si>
  <si>
    <t>029 (део)</t>
  </si>
  <si>
    <t xml:space="preserve">6. Аванси за некретнине, постројења и опрему у земљи </t>
  </si>
  <si>
    <t xml:space="preserve">7. Аванси за некретнине, постројења и опрему у иностранству </t>
  </si>
  <si>
    <t xml:space="preserve">III. БИОЛОШКА СРЕДСТВА </t>
  </si>
  <si>
    <t>04 и 05</t>
  </si>
  <si>
    <t xml:space="preserve">IV. ДУГОРОЧНИ ФИНАНСИЈСКИ ПЛАСМАНИ И ДУГОРОЧНА ПОТРАЖИВАЊА </t>
  </si>
  <si>
    <t>(0019 + 0020 + 0021 + 0022 + 0023 + 0024 + 0025 + 0026 + 0027)</t>
  </si>
  <si>
    <t>040 (део), 041 (део) и 042 (део)</t>
  </si>
  <si>
    <t>040 (део), 041 (део), 042 (део)</t>
  </si>
  <si>
    <t>2. Учешћа у капиталу која се вреднују методом учешћа</t>
  </si>
  <si>
    <t>043, 050 (део) и 051 (део)</t>
  </si>
  <si>
    <t xml:space="preserve">3. Дугорочни пласмани матичном, зависним и осталим повезаним лицима и дугорочна потраживања од тих лица у земљи </t>
  </si>
  <si>
    <t>044, 050 (део), 051 (део)</t>
  </si>
  <si>
    <t>045 (део) и 053 (део)</t>
  </si>
  <si>
    <t xml:space="preserve">5. Дугорочни пласмани (дати кредити и зајмови) у земљи </t>
  </si>
  <si>
    <t xml:space="preserve">6. Дугорочни пласмани (дати кредити и зајмови) у иностранству </t>
  </si>
  <si>
    <t xml:space="preserve">8. Откупљене сопствене акције и откупљени сопствени удели </t>
  </si>
  <si>
    <t>048, 052, 054, 055 и 056</t>
  </si>
  <si>
    <t xml:space="preserve">9. Остали дугорочни финансијски пласмани и остала дугорочна потраживања </t>
  </si>
  <si>
    <t>28 (део) осим 288</t>
  </si>
  <si>
    <t xml:space="preserve">V. ДУГОРОЧНА АКТИВНА ВРЕМЕНСКА РАЗГРАНИЧЕЊА </t>
  </si>
  <si>
    <t xml:space="preserve">В. ОДЛОЖЕНА ПОРЕСКА СРЕДСТВА </t>
  </si>
  <si>
    <t xml:space="preserve">Г. ОБРТНА ИМОВИНА </t>
  </si>
  <si>
    <t>(0031 + 0037 + 0038 + 0044 + 0048 + 0057+ 0058)</t>
  </si>
  <si>
    <t>Класа 1, осим групе рачуна 14</t>
  </si>
  <si>
    <t>I. ЗАЛИХЕ (0032 + 0033 + 0034 + 0035 + 0036)</t>
  </si>
  <si>
    <t xml:space="preserve">1. Материјал, резервни делови, алат и ситан инвентар </t>
  </si>
  <si>
    <t>11 и 12</t>
  </si>
  <si>
    <t xml:space="preserve">2. Недовршена производња и готови производи </t>
  </si>
  <si>
    <t xml:space="preserve">3. Роба </t>
  </si>
  <si>
    <t>150, 152 и 154</t>
  </si>
  <si>
    <t>4. Плаћени аванси за залихе и услуге у земљи</t>
  </si>
  <si>
    <t>151, 153 и 155</t>
  </si>
  <si>
    <t xml:space="preserve">5. Плаћени аванси за залихе и услуге у иностранству </t>
  </si>
  <si>
    <t xml:space="preserve">II. СТАЛНА ИМОВИНА КОЈА СЕ ДРЖИ ЗА ПРОДАЈУ И ПРЕСТАНАК ПОСЛОВАЊА </t>
  </si>
  <si>
    <t xml:space="preserve">III. ПОТРАЖИВАЊА ПО ОСНОВУ ПРОДАЈЕ </t>
  </si>
  <si>
    <t>(0039 + 0040 + 0041 + 0042 + 0043)</t>
  </si>
  <si>
    <t xml:space="preserve">1. Потраживања од купаца у земљи </t>
  </si>
  <si>
    <t xml:space="preserve">2. Потраживања од купаца у иностранству </t>
  </si>
  <si>
    <t>200 и 202</t>
  </si>
  <si>
    <t xml:space="preserve">3. Потраживања од матичног, зависних и осталих повезаних лица у земљи </t>
  </si>
  <si>
    <t>201 и 203</t>
  </si>
  <si>
    <t>4. Потраживања од матичног, зависних и осталих повезаних лица у иностранству</t>
  </si>
  <si>
    <t xml:space="preserve">5. Остала потраживања по основу продаје </t>
  </si>
  <si>
    <t>21, 22 и 27</t>
  </si>
  <si>
    <t xml:space="preserve">IV. ОСТАЛА КРАТКОРОЧНА ПОТРАЖИВАЊА </t>
  </si>
  <si>
    <t>(0045 + 0046 + 0047)</t>
  </si>
  <si>
    <t>21, 22 осим 223 и 224, и 27</t>
  </si>
  <si>
    <t xml:space="preserve">1. Остала потраживања </t>
  </si>
  <si>
    <t xml:space="preserve">2. Потраживања за више плаћен порез на добитак </t>
  </si>
  <si>
    <t xml:space="preserve">3. Потраживања по основу преплаћених осталих пореза и доприноса </t>
  </si>
  <si>
    <t xml:space="preserve">V. КРАТКОРОЧНИ ФИНАНСИЈСКИ ПЛАСМАНИ </t>
  </si>
  <si>
    <t>(0049 + 0050 + 0051 + 0052 + 0053 + 0054 + 0055 + 0056)</t>
  </si>
  <si>
    <t xml:space="preserve">1. Краткорочни кредити и пласмани - матично и зависна правна лица </t>
  </si>
  <si>
    <t>232, 234 (део)</t>
  </si>
  <si>
    <t xml:space="preserve">3. Краткорочни кредити, зајмови и пласмани у земљи </t>
  </si>
  <si>
    <t>233, 234 (део)</t>
  </si>
  <si>
    <t xml:space="preserve">4. Kраткорочни кредити, зајмови и пласмани у иностранству </t>
  </si>
  <si>
    <t xml:space="preserve">5. Хартије од вредности које се вреднују по амортизованој вредности </t>
  </si>
  <si>
    <t>236 (део)</t>
  </si>
  <si>
    <t xml:space="preserve">7. Откупљене сопствене акције и откупљени сопствени удели </t>
  </si>
  <si>
    <t>236 (део), 238 и 239</t>
  </si>
  <si>
    <t xml:space="preserve">8. Остали краткорочни финансијски пласмани </t>
  </si>
  <si>
    <t xml:space="preserve">VI. ГОТОВИНА И ГОТОВИНСКИ ЕКВИВАЛЕНТИ </t>
  </si>
  <si>
    <t>28 (део), осим 288</t>
  </si>
  <si>
    <t xml:space="preserve">VII. КРАТКОРОЧНА АКТИВНА ВРЕМЕНСКА РАЗГРАНИЧЕЊА </t>
  </si>
  <si>
    <t xml:space="preserve">Ђ. ВАНБИЛАНСНА АКТИВА </t>
  </si>
  <si>
    <t>A. КАПИТАЛ</t>
  </si>
  <si>
    <t>(0402 + 0403 + 0404 + 0405 + 0406 - 0407 + 0408 + 0411 - 0412) ≥ 0</t>
  </si>
  <si>
    <t>30, осим 306</t>
  </si>
  <si>
    <t xml:space="preserve">I. ОСНОВНИ КАПИТАЛ </t>
  </si>
  <si>
    <t xml:space="preserve">II. УПИСАНИ А НЕУПЛАЋЕНИ КАПИТАЛ </t>
  </si>
  <si>
    <t xml:space="preserve">III. ЕМИСИОНА ПРЕМИЈА </t>
  </si>
  <si>
    <t xml:space="preserve">IV. РЕЗЕРВЕ </t>
  </si>
  <si>
    <t>330 и потражни салдо рачуна 331,332, 333, 334, 335, 336 и 337</t>
  </si>
  <si>
    <t>дуговни салдо рачуна 331, 332, 333, 334, 335, 336 и 337</t>
  </si>
  <si>
    <t>VII. НЕРАСПОРЕЂЕНИ ДОБИТАК (0409 + 0410)</t>
  </si>
  <si>
    <t xml:space="preserve">2. Нераспоређени добитак текуће године </t>
  </si>
  <si>
    <t xml:space="preserve">VIII. УЧЕШЋА БЕЗ ПРАВА КОНТРОЛЕ </t>
  </si>
  <si>
    <t>IX. ГУБИТАК (0413 + 0414)</t>
  </si>
  <si>
    <t xml:space="preserve">1. Губитак ранијих година </t>
  </si>
  <si>
    <t xml:space="preserve">Б. ДУГОРОЧНА РЕЗЕРВИСАЊА И ДУГОРОЧНЕ ОБАВЕЗЕ </t>
  </si>
  <si>
    <t>(0416 + 0420 + 0428)</t>
  </si>
  <si>
    <t xml:space="preserve">I. ДУГОРОЧНА РЕЗЕРВИСАЊА </t>
  </si>
  <si>
    <t>(0417+0418+0419)</t>
  </si>
  <si>
    <t xml:space="preserve">1. Резервисања за накнаде и друге бенефиције запослених </t>
  </si>
  <si>
    <t xml:space="preserve">2. Резервисања за трошкове у гарантном року </t>
  </si>
  <si>
    <t xml:space="preserve">3. Остала дугорочна резервисања </t>
  </si>
  <si>
    <t xml:space="preserve">II. ДУГОРОЧНЕ ОБАВЕЗЕ </t>
  </si>
  <si>
    <t>(0421 + 0422 + 0423 + 0424 + 0425 + 0426 + 0427)</t>
  </si>
  <si>
    <t xml:space="preserve">1. Обавезе које се могу конвертовати у капитал </t>
  </si>
  <si>
    <t>411 (део) и 412 (део)</t>
  </si>
  <si>
    <t xml:space="preserve">2. Дугорочни кредити и остале дугорочне обавезе према матичном, зависним и осталим повезаним лицима у земљи </t>
  </si>
  <si>
    <t xml:space="preserve">3. Дугорочни кредити и остале дугорочне обавезе према матичном, зависним и осталим повезаним лицима у иностранству </t>
  </si>
  <si>
    <t>414 и 416 (део)</t>
  </si>
  <si>
    <t xml:space="preserve">4. Дугорочни кредити, зајмови и обавезе по основу лизинга у земљи </t>
  </si>
  <si>
    <t>415 и 416 (део)</t>
  </si>
  <si>
    <t xml:space="preserve">6. Обавезе по емитованим хартијама од вредности </t>
  </si>
  <si>
    <t xml:space="preserve">7. Остале дугорочне обавезе </t>
  </si>
  <si>
    <t>49 (део), осим 498 и 495 (део)</t>
  </si>
  <si>
    <t xml:space="preserve">III. ДУГОРОЧНА ПАСИВНА ВРЕМЕНСКА РАЗГРАНИЧЕЊА </t>
  </si>
  <si>
    <t xml:space="preserve">В. ОДЛОЖЕНЕ ПОРЕСКЕ ОБАВЕЗЕ </t>
  </si>
  <si>
    <t>495 (део)</t>
  </si>
  <si>
    <t xml:space="preserve">Г. ДУГОРОЧНИ ОДЛОЖЕНИ ПРИХОДИ И ПРИМЉЕНЕ ДОНАЦИЈЕ </t>
  </si>
  <si>
    <t xml:space="preserve">Д. КРАТКОРОЧНА РЕЗЕРВИСАЊА И КРАТКОРОЧНЕ ОБАВЕЗЕ </t>
  </si>
  <si>
    <t>(0432 + 0433 + 0441 + 0442 + 0449 + 0453 + 0454)</t>
  </si>
  <si>
    <t xml:space="preserve">I. КРАТКОРОЧНА РЕЗЕРВИСАЊА </t>
  </si>
  <si>
    <t>42, осим 427</t>
  </si>
  <si>
    <t xml:space="preserve">II. КРАТКОРОЧНЕ ФИНАНСИЈСКЕ ОБАВЕЗЕ </t>
  </si>
  <si>
    <t>(0434 + 0435 + 0436 + 0437 + 0438 + 0439 + 0440)</t>
  </si>
  <si>
    <t>420 (део) и 421 (део)</t>
  </si>
  <si>
    <t xml:space="preserve">1. Обавезе по основу кредита према матичном, зависним и осталим повезаним лицима у земљи </t>
  </si>
  <si>
    <t xml:space="preserve">2. Обавезе по основу кредита према матичном, зависним и осталим повезаним лицима у иностранству </t>
  </si>
  <si>
    <t>422 (део), 424 (део), 425 (део), и 429 (део)</t>
  </si>
  <si>
    <t xml:space="preserve">3. Обавезе по основу кредита и зајмова од лица која нису домаће банке </t>
  </si>
  <si>
    <t>422 (део), 424 (део), 425 (део) и 429 (део)</t>
  </si>
  <si>
    <t xml:space="preserve">4. Обавезе по основу кредита од домаћих банака </t>
  </si>
  <si>
    <t xml:space="preserve">423, 424 (део), 425 (део) и 429 (део) </t>
  </si>
  <si>
    <t xml:space="preserve">5. Кредити, зајмови и обавезе из иностранства </t>
  </si>
  <si>
    <t xml:space="preserve">6. Обавезе по краткорочним хартијама од вредности </t>
  </si>
  <si>
    <t xml:space="preserve">7. Обавезе по основу финансијских деривата </t>
  </si>
  <si>
    <t xml:space="preserve">III. ПРИМЉЕНИ АВАНСИ, ДЕПОЗИТИ И КАУЦИЈЕ </t>
  </si>
  <si>
    <t>43, осим 430</t>
  </si>
  <si>
    <t xml:space="preserve">IV. ОБАВЕЗЕ ИЗ ПОСЛОВАЊА </t>
  </si>
  <si>
    <t>(0443 + 0444 + 0445 + 0046 + 0447 + 0448)</t>
  </si>
  <si>
    <t>431 и 433</t>
  </si>
  <si>
    <t xml:space="preserve">1. Обавезе према добављачима - матична, зависна правна лица и остала повезана лица у земљи </t>
  </si>
  <si>
    <t>432 и 434</t>
  </si>
  <si>
    <t xml:space="preserve">2. Обавезе према добављачима - матична, зависна правна лица и остала повезана лица у иностранству </t>
  </si>
  <si>
    <t xml:space="preserve">3. Обавезе према добављачима у земљи </t>
  </si>
  <si>
    <t xml:space="preserve">4. Обавезе према добављачима  у иностранству </t>
  </si>
  <si>
    <t>439 (део)</t>
  </si>
  <si>
    <t xml:space="preserve">5. Обавезе по меницама </t>
  </si>
  <si>
    <t xml:space="preserve">6. Остале обавезе из пословања </t>
  </si>
  <si>
    <t>44,45,46, осим 467, 47 и 48</t>
  </si>
  <si>
    <t xml:space="preserve">V. ОСТАЛЕ КРАТКОРОЧНЕ ОБАВЕЗЕ </t>
  </si>
  <si>
    <t>(0450 + 0451 + 0452)</t>
  </si>
  <si>
    <t xml:space="preserve">1. Остале краткорочне обавезе </t>
  </si>
  <si>
    <t>47,48 осим 481</t>
  </si>
  <si>
    <t xml:space="preserve">3. Обавезе по основу пореза на добитак </t>
  </si>
  <si>
    <t xml:space="preserve">VI. ОБАВЕЗЕ ПО ОСНОВУ СРЕДСТАВА НАМЕЊЕНИХ ПРОДАЈИ И СРЕДСТАВА ПОСЛОВАЊА КОЈЕ ЈЕ ОБУСТАВЉЕНО </t>
  </si>
  <si>
    <t>49 (део) осим 498</t>
  </si>
  <si>
    <t xml:space="preserve">VII. КРАТКОРОЧНА ПАСИВНА ВРЕМЕНСКА РАЗГРАНИЧЕЊА </t>
  </si>
  <si>
    <t xml:space="preserve">Ђ. ГУБИТАК ИЗНАД ВИСИНЕ КАПИТАЛА </t>
  </si>
  <si>
    <t>(0415 + 0429 + 0430 + 0431 - 0059) ≥ 0 = 0407 + 0412 - 0402 - 0403 - 0404 - 0405 - 0406 - 0408 - 0411) ≥ 0</t>
  </si>
  <si>
    <t xml:space="preserve">E. УКУПНА ПАСИВА </t>
  </si>
  <si>
    <t>(0401 + 0415 + 0429 + 0430 + 0431 - 0455)</t>
  </si>
  <si>
    <t xml:space="preserve">Ж. ВАНБИЛАНСНА ПАСИВА </t>
  </si>
  <si>
    <t>Д. УКУПНА АКТИВА = ПОСЛОВНА ИМОВИНА (0001 + 0002 + 0029 + 0030)</t>
  </si>
  <si>
    <t>Прилог 1</t>
  </si>
  <si>
    <t>БИЛАНС УСПЕХА</t>
  </si>
  <si>
    <t xml:space="preserve">A. ПОСЛОВНИ ПРИХОДИ </t>
  </si>
  <si>
    <t>(1002 + 1005 + 1008 + 1009 - 1010 + 1011 + 1012)</t>
  </si>
  <si>
    <t>I. ПРИХОДИ ОД ПРОДАЈЕ РОБЕ (1003 + 1004)</t>
  </si>
  <si>
    <t>600, 602 и 604</t>
  </si>
  <si>
    <t xml:space="preserve">1. Приходи од продаје робе на домаћем тржишту </t>
  </si>
  <si>
    <t>601, 603 и 605</t>
  </si>
  <si>
    <t xml:space="preserve">2. Приходи од продаје роба на иностраном тржишту </t>
  </si>
  <si>
    <t>II. ПРИХОДИ ОД ПРОДАЈЕ ПРОИЗВОДА И УСЛУГА (1006 + 1007)</t>
  </si>
  <si>
    <t>610, 612 и 614</t>
  </si>
  <si>
    <t xml:space="preserve">1. Приходи од продаје производа и услуга на домаћем тржишту </t>
  </si>
  <si>
    <t>611, 613 и 615</t>
  </si>
  <si>
    <t xml:space="preserve">2. Приходи од продаје производа и услуга на иностраном тржишту </t>
  </si>
  <si>
    <t xml:space="preserve">III. ПРИХОДИ ОД АКТИВИРАЊА УЧИНАКА И РОБЕ </t>
  </si>
  <si>
    <t xml:space="preserve">IV. ПОВЕЋАЊЕ ВРЕДНОСТИ ЗАЛИХА НЕДОВРШЕНИХ И ГОТОВИХ ПРОИЗВОДА </t>
  </si>
  <si>
    <t xml:space="preserve">V. СМАЊЕЊЕ ВРЕДНОСТИ ЗАЛИХА НЕДОВРШЕНИХ И ГОТОВИХ ПРОИЗВОДА </t>
  </si>
  <si>
    <t>64 и 65</t>
  </si>
  <si>
    <t xml:space="preserve">VI. ОСТАЛИ ПОСЛОВНИ ПРИХОДИ </t>
  </si>
  <si>
    <t>68,  осим 683, 685 и 686</t>
  </si>
  <si>
    <t xml:space="preserve">VII. ПРИХОДИ ОД УСКЛАЂИВАЊА ВРЕДНОСТИ ИМОВИНЕ (ОСИМ ФИНАНСИЈСКЕ) </t>
  </si>
  <si>
    <t>Б. ПОСЛОВНИ РАСХОДИ (1014 + 1015 + 1016 + 1020 + 1021 + 1022 + 1023 + 1024)</t>
  </si>
  <si>
    <t xml:space="preserve">I. НАБАВНА ВРЕДНОСТ ПРОДАТЕ РОБЕ </t>
  </si>
  <si>
    <t xml:space="preserve">II. ТРОШКОВИ МАТЕРИЈАЛА, ГОРИВА И ЕНЕРГИЈЕ </t>
  </si>
  <si>
    <t>III. ТРОШКОВИ ЗАРАДА, НАКНАДА ЗАРАДА И ОСТАЛИ ЛИЧНИ РАСХОДИ (1017 + 1018 + 1019)</t>
  </si>
  <si>
    <t xml:space="preserve">1. Трошкови зарада и накнада зарада </t>
  </si>
  <si>
    <t xml:space="preserve">2. Трошкови пореза и доприноса на зараде и накнаде зарада </t>
  </si>
  <si>
    <t>52 осим 520 и 521</t>
  </si>
  <si>
    <t>3. Остали лични расходи и накнаде</t>
  </si>
  <si>
    <t xml:space="preserve">IV. ТРОШКОВИ АМОРТИЗАЦИЈЕ </t>
  </si>
  <si>
    <t>58, осим 583, 585 и 586</t>
  </si>
  <si>
    <t xml:space="preserve">V. РАСХОДИ ОД УСКЛАЂИВАЊА ВРЕДНОСТИ ИМОВИНЕ (ОСИМ ФИНАНСИЈСКЕ) </t>
  </si>
  <si>
    <t xml:space="preserve">VI. ТРОШКОВИ ПРОИЗВОДНИХ УСЛУГА </t>
  </si>
  <si>
    <t>54, осим 540</t>
  </si>
  <si>
    <t xml:space="preserve">VII. ТРОШКОВИ РЕЗЕРВИСАЊА </t>
  </si>
  <si>
    <t xml:space="preserve">VIII. НЕМАТЕРИЈАЛНИ ТРОШКОВИ </t>
  </si>
  <si>
    <t>В. ПОСЛОВНИ ДОБИТАК (1001 - 1013) ≥ 0</t>
  </si>
  <si>
    <t>Г. ПОСЛОВНИ ГУБИТАК (1013 - 1001) ≥ 0</t>
  </si>
  <si>
    <t xml:space="preserve">Д. ФИНАНСИЈСКИ ПРИХОДИ </t>
  </si>
  <si>
    <t>(1028 + 1029 + 1030 + 1031)</t>
  </si>
  <si>
    <t>660 и 661</t>
  </si>
  <si>
    <t xml:space="preserve">I. ФИНАНСИЈСКИ ПРИХОДИ ИЗ ОДНОСА СА МАТИЧНИМ, ЗАВИСНИМ И ОСТАЛИМ ПОВЕЗАНИМ ЛИЦИМА </t>
  </si>
  <si>
    <t xml:space="preserve">II. ПРИХОДИ ОД КАМАТА </t>
  </si>
  <si>
    <t xml:space="preserve">III. ПОЗИТИВНЕ КРУСНЕ РАЗЛИКЕ И ПОЗИТИВНИ ЕФЕКТИ ВАЛУТНЕ КЛАУЗУЛЕ </t>
  </si>
  <si>
    <t>665 и 669</t>
  </si>
  <si>
    <t xml:space="preserve">IV. ОСТАЛИ ФИНАНСИЈСКИ ПРИХОДИ </t>
  </si>
  <si>
    <t xml:space="preserve">Ђ. ФИНАНСИЈСКИ РАСХОДИ </t>
  </si>
  <si>
    <t>(1033 + 1034 + 1035 + 1036)</t>
  </si>
  <si>
    <t>560 и 561</t>
  </si>
  <si>
    <t xml:space="preserve">I. ФИНАНСИЈСКИ РАСХОДИ ИЗ ОДНОСА СА МАТИЧНИМ, ЗАВИСНИМ И ОСТАЛИМ ПОВЕЗАНИМ ЛИЦИМА </t>
  </si>
  <si>
    <t xml:space="preserve">II. РАСХОДИ КАМАТА </t>
  </si>
  <si>
    <t xml:space="preserve">III. НЕГАТИВНЕ КУРСНЕ РАЗЛИКЕ И НЕГАТИВНИ ЕФЕКТИ ВАЛУТНЕ КЛАУЗУЛЕ </t>
  </si>
  <si>
    <t>565 и 569</t>
  </si>
  <si>
    <t xml:space="preserve">IV. ОСТАЛИ ФИНАНСИЈСКИ РАСХОДИ </t>
  </si>
  <si>
    <t>E. ДОБИТАК ИЗ ФИНАНСИРАЊА (1027 - 1032) ≥ 0</t>
  </si>
  <si>
    <t>Ж. ГУБИТАК ИЗ ФИНАНСИРАЊА (1032 - 1027) ≥ 0</t>
  </si>
  <si>
    <t>683, 685 и 686</t>
  </si>
  <si>
    <t xml:space="preserve">З. ПРИХОДИ ОД УСКЛАЂИВАЊА ВРЕДНОСТИ ФИНАНСИЈСКЕ ИМОВИНЕ КОЈА СЕ ИСКАЗУЈЕ ПО ФЕР ВРЕДНОСТИ КРОЗ БИЛАНС УСПЕХА </t>
  </si>
  <si>
    <t>583, 585 и 586</t>
  </si>
  <si>
    <t xml:space="preserve">И. РАСХОДИ ОД УСКЛАЂИВАЊА ВРЕДНОСТИ ФИНАНСИЈСКЕ ИМОВИНЕ КОЈА СЕ ИСКАЗУЈЕ ПО ФЕР ВРЕДНОСТИ КРОЗ БИЛАНС УСПЕХА </t>
  </si>
  <si>
    <t xml:space="preserve">J. ОСТАЛИ ПРИХОДИ </t>
  </si>
  <si>
    <t xml:space="preserve">K. ОСТАЛИ РАСХОДИ </t>
  </si>
  <si>
    <t xml:space="preserve">Л. УКУПНИ ПРИХОДИ </t>
  </si>
  <si>
    <t>(1001 + 1027 + 1039 + 1041)</t>
  </si>
  <si>
    <t xml:space="preserve">Љ. УКУПНИ РАСХОДИ </t>
  </si>
  <si>
    <t>(1013 + 1032 + 1040 + 1042)</t>
  </si>
  <si>
    <t>M. ДОБИТАК ИЗ РЕДОВНОГ ПОСЛОВАЊА ПРЕ ОПОРЕЗИВАЊА (1043 - 1044) ≥ 0</t>
  </si>
  <si>
    <t>Н. ГУБИТАК ИЗ РЕДОВНОГ ПОСЛОВАЊА ПРЕ ОПОРЕЗИВАЊА (1044 - 1043) ≥ 0</t>
  </si>
  <si>
    <t xml:space="preserve">Њ. ПОЗИТИВАН НЕТО ЕФЕКАТ НА РЕЗУЛТАТ ПО ОСНОВУ ДОБИТКА ПОСЛОВАЊА КОЈЕ СЕ ОБУСТАВЉА, ПРОМЕНА РАЧУНОВОДСТВЕНИХ ПОЛИТИКА И ИСПРАВКИ ГРЕШАКА ИЗ РАНИЈИХ ПЕРИОДА </t>
  </si>
  <si>
    <t>59- 69</t>
  </si>
  <si>
    <t xml:space="preserve">O. НЕГАТИВАН НЕТО ЕФЕКАТ НА РЕЗУЛТАТ ПО ОСНОВУ ГУБИТКА ПОСЛОВАЊА КОЈЕ СЕ ОБУСТАВЉА, ПРОМЕНА РАЧУНОВОДСТВЕНИХ ПОЛИТИКА И ИСПРАВКИ ГРЕШАКА ИЗ РАНИЈИХ ПЕРИОДА </t>
  </si>
  <si>
    <t xml:space="preserve">П. ДОБИТАК ПРЕ ОПОРЕЗИВАЊА </t>
  </si>
  <si>
    <r>
      <t>(1045 </t>
    </r>
    <r>
      <rPr>
        <sz val="9"/>
        <rFont val="Arial"/>
        <family val="2"/>
      </rPr>
      <t>-</t>
    </r>
    <r>
      <rPr>
        <b/>
        <sz val="9"/>
        <rFont val="Arial"/>
        <family val="2"/>
      </rPr>
      <t> 1046 + 1047 </t>
    </r>
    <r>
      <rPr>
        <sz val="9"/>
        <rFont val="Arial"/>
        <family val="2"/>
      </rPr>
      <t>-</t>
    </r>
    <r>
      <rPr>
        <b/>
        <sz val="9"/>
        <rFont val="Arial"/>
        <family val="2"/>
      </rPr>
      <t> 1048) ≥ 0</t>
    </r>
  </si>
  <si>
    <t xml:space="preserve">Р. ГУБИТАК ПРЕ ОПОРЕЗИВАЊА </t>
  </si>
  <si>
    <t>(1046 - 1045 + 1048 - 1047) ≥ 0</t>
  </si>
  <si>
    <t xml:space="preserve">С. ПОРЕЗ НА ДОБИТАК </t>
  </si>
  <si>
    <t xml:space="preserve">I. ПОРЕСКИ РАСХОД ПЕРИОДА </t>
  </si>
  <si>
    <t xml:space="preserve">II. ОДЛОЖЕНИ ПОРЕСКИХ РАСХОДИ ПЕРИОДА </t>
  </si>
  <si>
    <t xml:space="preserve">III. ОДЛОЖЕНИ ПОРЕСКИ ПРИХОДИ ПЕРИОДА </t>
  </si>
  <si>
    <t xml:space="preserve">T. ИСПЛАЋЕНА ЛИЧНА ПРИМАЊА ПОСЛОДАВЦА </t>
  </si>
  <si>
    <t xml:space="preserve">Ћ. НЕТО ДОБИТАК </t>
  </si>
  <si>
    <t>(1049 - 1050 -1051 - 1052 + 1053 - 1054) ≥ 0</t>
  </si>
  <si>
    <t xml:space="preserve">У. НЕТО ГУБИТАК </t>
  </si>
  <si>
    <t>(1050 - 1049 + 1051 + 1052 - 1053 + 1054) ≥ 0</t>
  </si>
  <si>
    <t xml:space="preserve">I. НЕТО ДОБИТАК КОЈИ ПРИПАДА УЧЕШЋИМА БЕЗ ПРАВА КОНТРОЛЕ </t>
  </si>
  <si>
    <t xml:space="preserve">III. НЕТО ГУБИТАК КОЈИ ПРИПАДА УЧЕШЋИМА БЕЗ ПРАВА КОНТРОЛЕ </t>
  </si>
  <si>
    <t xml:space="preserve">IV. НЕТО ГУБИТАК КОЈИ ПРИПАДА МАТИЧНОМ ПРАВНОМ ЛИЦУ </t>
  </si>
  <si>
    <t xml:space="preserve">V. ЗАРАДА ПО АКЦИЈИ </t>
  </si>
  <si>
    <t xml:space="preserve">1. Основна зарада по акцији </t>
  </si>
  <si>
    <t xml:space="preserve">2. Умањена (разводњена) зарада по акцији </t>
  </si>
  <si>
    <t>Прилог 2</t>
  </si>
  <si>
    <t>722 дуг. салдо</t>
  </si>
  <si>
    <t>722 пот. салдо</t>
  </si>
  <si>
    <t xml:space="preserve">П О З И Ц И Ј А </t>
  </si>
  <si>
    <t xml:space="preserve">A. ТОКОВИ ГОТОВИНЕ ИЗ ПОСЛОВНИХ АКТИВНОСТИ </t>
  </si>
  <si>
    <t>I. Приливи готовине из пословних активности (1 до 4)</t>
  </si>
  <si>
    <t>1. Продаја и примљени аванси у земљи</t>
  </si>
  <si>
    <t xml:space="preserve">2. Продаја и примљени аванси у иностранству </t>
  </si>
  <si>
    <t xml:space="preserve">3. Примљене камате из пословних активности </t>
  </si>
  <si>
    <t>II. Одливи готовине из пословних активности (1 до 8)</t>
  </si>
  <si>
    <t xml:space="preserve">1. Исплате добављачима и дати аванси у земљи </t>
  </si>
  <si>
    <t xml:space="preserve">2. Исплате добављачима и дати аванси у иностранству </t>
  </si>
  <si>
    <t xml:space="preserve">3. Зараде, накнаде зарада и остали лични расходи </t>
  </si>
  <si>
    <t>4. Плаћене камате у земљи</t>
  </si>
  <si>
    <t xml:space="preserve">5. Плаћене камате у иностранству </t>
  </si>
  <si>
    <t xml:space="preserve">6. Порез на добитак </t>
  </si>
  <si>
    <t xml:space="preserve">7. Одливи по основу осталих јавних прихода </t>
  </si>
  <si>
    <t>III. Нето прилив готовине из пословних активности (I - II)</t>
  </si>
  <si>
    <t>IV. Нето одлив готовине из пословних активности (II - I)</t>
  </si>
  <si>
    <t xml:space="preserve">Б. ТОКОВИ ГОТОВИНИЕ ИЗ АКТИВНОСТИ ИНВЕСТИРАЊА </t>
  </si>
  <si>
    <t xml:space="preserve">1. Продаја акција и удела </t>
  </si>
  <si>
    <t xml:space="preserve">2. Продаја нематеријалне имовине, некретнина, постројења, опреме и биолошких средстава </t>
  </si>
  <si>
    <t xml:space="preserve">3. Остали финансијски пласмани </t>
  </si>
  <si>
    <t xml:space="preserve">4. Примљене камате из активности инвестирања </t>
  </si>
  <si>
    <t xml:space="preserve">1. Куповина акција и удела </t>
  </si>
  <si>
    <t xml:space="preserve">2. Куповина нематеријалне имовине, некретнина, постројења, опреме и биолошких средстава </t>
  </si>
  <si>
    <t>3. Остали финансијски пласмани</t>
  </si>
  <si>
    <t>III. Нето прилив готовине из активности инвестирања (I - II)</t>
  </si>
  <si>
    <t>IV. Нето одлив готовине из активности инвестирања (II - I)</t>
  </si>
  <si>
    <t xml:space="preserve">В. ТОКОВИ ГОТОВИНЕ ИЗ АКТИВНОСТИ ФИНАНСИРАЊА </t>
  </si>
  <si>
    <t>I. Приливи готовине из активности финансирања (1 до 7)</t>
  </si>
  <si>
    <t>2. Дугорочни кредити у земљи</t>
  </si>
  <si>
    <t xml:space="preserve">3. Дугорочни кредити у иностранству </t>
  </si>
  <si>
    <t>4. Краткорочни кредити у земљи</t>
  </si>
  <si>
    <t xml:space="preserve">5. Краткорочни кредити у иностранству </t>
  </si>
  <si>
    <t xml:space="preserve">6. Остале дугорочне обавезе </t>
  </si>
  <si>
    <t>II. Одливи готовине из активности финансирања (1 до 8)</t>
  </si>
  <si>
    <t xml:space="preserve">1. Откуп сопствених акција и удела </t>
  </si>
  <si>
    <t>6. Остале обавезе</t>
  </si>
  <si>
    <t>7. Финансијски лизинг</t>
  </si>
  <si>
    <t>8. Исплаћене дивиденде</t>
  </si>
  <si>
    <t>III. Нето прилив готовине из активности финансирања (I - II)</t>
  </si>
  <si>
    <t>IV. Нето одлив готовине из активности финансирања (II - I)</t>
  </si>
  <si>
    <r>
      <t xml:space="preserve">Г. СВЕГА ПРИЛИВ ГОТОВИНЕ </t>
    </r>
    <r>
      <rPr>
        <sz val="9"/>
        <rFont val="Arial"/>
        <family val="2"/>
      </rPr>
      <t>(3001 + 3017 + 3029)</t>
    </r>
  </si>
  <si>
    <r>
      <t xml:space="preserve">Д. СВЕГА ОДЛИВ ГОТОВИНЕ </t>
    </r>
    <r>
      <rPr>
        <sz val="9"/>
        <rFont val="Arial"/>
        <family val="2"/>
      </rPr>
      <t>(3006 + 3023 + 3037)</t>
    </r>
  </si>
  <si>
    <r>
      <t xml:space="preserve">Ђ. НЕТО ПРИЛИВ ГОТОВИНЕ </t>
    </r>
    <r>
      <rPr>
        <sz val="9"/>
        <rFont val="Arial"/>
        <family val="2"/>
      </rPr>
      <t>(3048 - 3049) ≥ 0</t>
    </r>
  </si>
  <si>
    <r>
      <t xml:space="preserve">E. НЕТО ОДЛИВ ГОТОВИНЕ </t>
    </r>
    <r>
      <rPr>
        <sz val="9"/>
        <rFont val="Arial"/>
        <family val="2"/>
      </rPr>
      <t>(3049 - 3048) ≥ 0</t>
    </r>
  </si>
  <si>
    <t xml:space="preserve">Ж. ГОТОВИНА НА ПОЧЕТКУ ОБРАЧУНСКОГ ПЕРИОДА </t>
  </si>
  <si>
    <t xml:space="preserve">З. ПОЗИТИВНЕ КУРСНЕ РАЗЛИКЕ ПО ОСНОВУ ПРЕРАЧУНА ГОТОВИНЕ </t>
  </si>
  <si>
    <t xml:space="preserve">J. ГОТОВИНА НА КРАЈУ ОБРАЧУНСКОГ ПЕРИОДА </t>
  </si>
  <si>
    <t>(3050 - 3051 + 3052 + 3053 - 3054)</t>
  </si>
  <si>
    <t>Прилог 1а</t>
  </si>
  <si>
    <t>2022. година</t>
  </si>
  <si>
    <t>2020. година реализација</t>
  </si>
  <si>
    <t>Стање на дан 31.12.2021.</t>
  </si>
  <si>
    <t>План на дан 31.12.2022.</t>
  </si>
  <si>
    <t>Циљеви јавног предузећа са кључним индикаторима остварења циљева</t>
  </si>
  <si>
    <t>Циљ</t>
  </si>
  <si>
    <t>Индикатор</t>
  </si>
  <si>
    <t>Базна година</t>
  </si>
  <si>
    <t>Вредност индикатора</t>
  </si>
  <si>
    <t>Извор провере</t>
  </si>
  <si>
    <t>Активност за достизање циља</t>
  </si>
  <si>
    <t>Ниска вероватноћа</t>
  </si>
  <si>
    <t>Низак утицај</t>
  </si>
  <si>
    <t>Умерена вероватноћа</t>
  </si>
  <si>
    <t>Умерен утицај</t>
  </si>
  <si>
    <t>Висока вероватноћа</t>
  </si>
  <si>
    <t>Висок утицај</t>
  </si>
  <si>
    <t>Ризик</t>
  </si>
  <si>
    <t>Вероватноћа ризика                    (1)</t>
  </si>
  <si>
    <t>Утицај ризика                            (2)</t>
  </si>
  <si>
    <t>Укупно                                     (3)</t>
  </si>
  <si>
    <t>Избор</t>
  </si>
  <si>
    <t>Вероватноћа</t>
  </si>
  <si>
    <t>Утицај</t>
  </si>
  <si>
    <t>3=1*2</t>
  </si>
  <si>
    <t>Ефекат ризика</t>
  </si>
  <si>
    <t>Колона "Вероватноћа ризика" се попуњава по следећој шеми избором из падајућег менија:</t>
  </si>
  <si>
    <t>Број 1 - Ниска вероватноћа</t>
  </si>
  <si>
    <t>Број 2 - Умерена вероватноћа</t>
  </si>
  <si>
    <t>Број 3 - Висока вероватноћа</t>
  </si>
  <si>
    <t>Колона "Утицај ризика" се попуњава по следећој шеми избором из падајућег менија:</t>
  </si>
  <si>
    <t>Број 1 - Низак утицај</t>
  </si>
  <si>
    <t>Број 2 - Умерен утицај</t>
  </si>
  <si>
    <t>Број 3 - Висок утицај</t>
  </si>
  <si>
    <t>Колона "Укупно" се попуњава аутоматски</t>
  </si>
  <si>
    <t>Пословни ризици и план управљања ризицима</t>
  </si>
  <si>
    <t>Прилог 3</t>
  </si>
  <si>
    <t>Процењен финансијски ефекат у случају настанка ризика                                (у 000 дин)</t>
  </si>
  <si>
    <t>Планиране активности у случају појаве ризика</t>
  </si>
  <si>
    <t>2023. година</t>
  </si>
  <si>
    <t>Прилог 4</t>
  </si>
  <si>
    <t>БИЛАНС СТАЊА  на дан 31.12.2022. године</t>
  </si>
  <si>
    <t>Прилог 5а</t>
  </si>
  <si>
    <t>за период од 01.01.2022. до 31.12.2022. године</t>
  </si>
  <si>
    <r>
      <rPr>
        <b/>
        <sz val="10"/>
        <rFont val="Arial"/>
        <family val="2"/>
      </rPr>
      <t>ROA</t>
    </r>
    <r>
      <rPr>
        <sz val="10"/>
        <rFont val="Arial"/>
        <family val="2"/>
      </rPr>
      <t xml:space="preserve"> (Return on Assets) - Стопа приноса средстава рачуна се: (нето добит / укупна средства ) *100</t>
    </r>
  </si>
  <si>
    <r>
      <rPr>
        <b/>
        <sz val="10"/>
        <rFont val="Arial"/>
        <family val="2"/>
      </rPr>
      <t>ROE</t>
    </r>
    <r>
      <rPr>
        <sz val="10"/>
        <rFont val="Arial"/>
        <family val="2"/>
      </rPr>
      <t xml:space="preserve"> (Return on Еquity) - Стопа приноса капитала рачуна се: (нето добит / капитал)*100</t>
    </r>
  </si>
  <si>
    <r>
      <rPr>
        <b/>
        <sz val="10"/>
        <rFont val="Arial"/>
        <family val="2"/>
      </rPr>
      <t>Оперативни новчани ток</t>
    </r>
    <r>
      <rPr>
        <sz val="10"/>
        <rFont val="Arial"/>
        <family val="2"/>
      </rPr>
      <t xml:space="preserve"> - новчани ток из пословних активности </t>
    </r>
  </si>
  <si>
    <r>
      <rPr>
        <b/>
        <sz val="10"/>
        <rFont val="Arial"/>
        <family val="2"/>
      </rPr>
      <t>Ликвидност</t>
    </r>
    <r>
      <rPr>
        <sz val="10"/>
        <rFont val="Arial"/>
        <family val="2"/>
      </rPr>
      <t xml:space="preserve"> представља однос (обртна средства / краткорочне обавезе)*100.</t>
    </r>
  </si>
  <si>
    <r>
      <rPr>
        <b/>
        <sz val="10"/>
        <rFont val="Arial"/>
        <family val="2"/>
      </rPr>
      <t>% зарада у пословним приходима</t>
    </r>
    <r>
      <rPr>
        <sz val="10"/>
        <rFont val="Arial"/>
        <family val="2"/>
      </rPr>
      <t xml:space="preserve"> - (Трошкови зарада, накнада зарада и остали лични расходи / пословни приходи)*100</t>
    </r>
  </si>
  <si>
    <r>
      <rPr>
        <b/>
        <sz val="10"/>
        <rFont val="Arial"/>
        <family val="2"/>
      </rPr>
      <t>Дуг / капитал</t>
    </r>
    <r>
      <rPr>
        <sz val="10"/>
        <rFont val="Arial"/>
        <family val="2"/>
      </rPr>
      <t xml:space="preserve"> представља однос укупног дуга (дугорочна резервисања и обавезе, одложене пореске обавезе и краткорочна резервисања и краткорочне обавезе) и капитала (укупна ставка из пасиве биланса стања) *100.</t>
    </r>
  </si>
  <si>
    <t>у периоду од 01.01. до 31.12.2022. године</t>
  </si>
  <si>
    <t>Прилог 5б</t>
  </si>
  <si>
    <t>Прилог 8.</t>
  </si>
  <si>
    <t>Надзорни одбор /Скупштина</t>
  </si>
  <si>
    <t>Број на дан 31.12.2022.</t>
  </si>
  <si>
    <t>Број запослених 31.12.2022.</t>
  </si>
  <si>
    <t>Стање на дан 31.12.2022. године</t>
  </si>
  <si>
    <t>Прилог 11a</t>
  </si>
  <si>
    <t>Стање кредитне задужености у оригиналној валути
на дан 31.12.2022. године</t>
  </si>
  <si>
    <t>Прилог 16.</t>
  </si>
  <si>
    <t>Прилог 17.</t>
  </si>
  <si>
    <t>2024. година</t>
  </si>
  <si>
    <t>30</t>
  </si>
  <si>
    <t>Трошкови стручног усавршавања запослених</t>
  </si>
  <si>
    <t>1. Учешћа у капиталу правних лица (осим учешћа у капиталу која се вреднују методом учешћа)</t>
  </si>
  <si>
    <t xml:space="preserve">4. Дугорочни пласмани матичном, зависним и осталим повезаним лицима и дугорочна потраживања од тих лица у иностранству </t>
  </si>
  <si>
    <t xml:space="preserve">7. Дугорочна финансијска улагања (хартије од вредности које се вреднују по амортизованој вредности) </t>
  </si>
  <si>
    <t xml:space="preserve">6. Финансијска средства која се вреднују по фер вредности кроз Биланс успеха </t>
  </si>
  <si>
    <t xml:space="preserve">5. Дугорочни кредити, зајмови и обавезе по основу лизинга у иностранству </t>
  </si>
  <si>
    <t xml:space="preserve">8. Остали одливи из пословних активности </t>
  </si>
  <si>
    <t xml:space="preserve">7. Остале краткорочне обавезе </t>
  </si>
  <si>
    <t xml:space="preserve">4. Oстали приливи из редовног пословања </t>
  </si>
  <si>
    <t>* Под осталим приходима из буџета сматрају се сви приходи који нису субвенције (нпр. додела средстава из буџета по јавном позиву, конкурсу и сл.).</t>
  </si>
  <si>
    <t>00</t>
  </si>
  <si>
    <t>01</t>
  </si>
  <si>
    <t>010</t>
  </si>
  <si>
    <t>013</t>
  </si>
  <si>
    <t>017</t>
  </si>
  <si>
    <t>02</t>
  </si>
  <si>
    <t>023</t>
  </si>
  <si>
    <t>024</t>
  </si>
  <si>
    <t xml:space="preserve">5. Остале некретнине, постројења и опрема и улагања на туђим некретнинама, постројењима и опреми </t>
  </si>
  <si>
    <t>03</t>
  </si>
  <si>
    <t>046</t>
  </si>
  <si>
    <t>047</t>
  </si>
  <si>
    <t xml:space="preserve">V. ПОЗИТИВНЕ РЕВАЛОРИЗАЦИОНЕ РЕЗЕРВЕ И НЕРЕАЛИЗОВАНИ ДОБИЦИ ПО ОСНОВУ ФИНАНСИЈСКИХ СРЕДСТАВА И ДРУГИХ КОМПОНЕНТИ ОСТАЛОГ СВЕОБУХВАТНОГ РЕЗУЛТАТА </t>
  </si>
  <si>
    <t xml:space="preserve">VI. НЕРЕАЛИЗОВАНИ ГУБИЦИ ПО ОСНОВУ ФИНАНСИЈСКИХ СРЕДСТАВА И ДРУГИХ КОМПОНЕНТИ ОСТАЛОГ СВЕОБУХВАТНОГ РЕЗУЛТАТА </t>
  </si>
  <si>
    <t>40, осим 400 и 404</t>
  </si>
  <si>
    <t>44, 45 и 46 осим 467</t>
  </si>
  <si>
    <t xml:space="preserve">2. Обавезе по основу пореза на додату вредност и осталих јавних прихода </t>
  </si>
  <si>
    <t xml:space="preserve">Б. ТОКОВИ ГОТОВИНЕ ИЗ АКТИВНОСТИ ИНВЕСТИРАЊА </t>
  </si>
  <si>
    <t xml:space="preserve">2. Краткорочни кредити и пласмани - остала повезана правна  лица </t>
  </si>
  <si>
    <t xml:space="preserve">VI. НЕРЕАЛИЗОВАНИ ГУБИЦИ ПО ОСНОВУ ФИНАНСИЈСКИХ СРЕДСТАВА И ДРГУГИХ КОМПОНЕНТИ ОСТАЛОГ СВЕОБУХВАТНОГ РЕЗУЛТАТА </t>
  </si>
  <si>
    <t>52, осим 520 и 521</t>
  </si>
  <si>
    <t xml:space="preserve">II. НЕТО ДОБИТАК КОЈИ ПРИПАДА МАТИЧНОМ ПРАВНОМ ЛИЦУ </t>
  </si>
  <si>
    <t xml:space="preserve">И. НЕГАТИВНЕ КУРСНЕ РАЗЛИКЕ ПО ОСНОВУ ПРЕРАЧУНА ГОТОВИНЕ </t>
  </si>
  <si>
    <t>Прилог 11б</t>
  </si>
  <si>
    <r>
      <rPr>
        <b/>
        <sz val="10"/>
        <rFont val="Arial"/>
        <family val="2"/>
      </rPr>
      <t>EBITDA</t>
    </r>
    <r>
      <rPr>
        <sz val="10"/>
        <rFont val="Arial"/>
        <family val="2"/>
      </rPr>
      <t xml:space="preserve"> (Earnings before Interest, Taxes, Depreciation and Amortization) представља добитак предузећа пре опорезивања који се добија када се одузму само оперативни трошкови, а без искључивања трошкова камате и амортизације. Рачуна се тако што се добитак/губитак пре опорезивања коригује за расходе камата и амортизацију.</t>
    </r>
  </si>
  <si>
    <t>Реализација (процена) на дан 31.12.2022.</t>
  </si>
  <si>
    <t>План
01.01-31.12.2022.</t>
  </si>
  <si>
    <t>Реализација (процена)
01.01-31.12.2022.</t>
  </si>
  <si>
    <t>2025. година</t>
  </si>
  <si>
    <t>БИЛАНС СТАЊА  на дан 31.12.2023. године</t>
  </si>
  <si>
    <t>План                  31.03.2023.</t>
  </si>
  <si>
    <t>План             30.06.2023.</t>
  </si>
  <si>
    <t>План              30.09.2023.</t>
  </si>
  <si>
    <t>План            31.12.2023.</t>
  </si>
  <si>
    <t>за период од 01.01.2023. до 31.12.2023. године</t>
  </si>
  <si>
    <t>План                
01.01-31.03.2023.</t>
  </si>
  <si>
    <t>План
01.01-30.06.2023.</t>
  </si>
  <si>
    <t>План
01.01-30.09.2023.</t>
  </si>
  <si>
    <t>План                  
01.01-31.12.2023.</t>
  </si>
  <si>
    <t>у периоду од 01.01. до 31.12.2023. године</t>
  </si>
  <si>
    <t>План 
01.01-31.03.2023.</t>
  </si>
  <si>
    <t>План 
01.01-30.09.2023.</t>
  </si>
  <si>
    <t>План 
01.01-31.12.2023.</t>
  </si>
  <si>
    <t xml:space="preserve"> 01.01-31.12.2022. године</t>
  </si>
  <si>
    <t>План за период 01.01-31.12.2023. године</t>
  </si>
  <si>
    <t xml:space="preserve">План 
01.01-31.12.2022. </t>
  </si>
  <si>
    <t xml:space="preserve">Реализација (процена) 
01.01-31.12.2022. </t>
  </si>
  <si>
    <t>План
01.01-31.03.2023.</t>
  </si>
  <si>
    <t>Број запослених по секторима / организационим јединицама на дан 31.12.2022. године</t>
  </si>
  <si>
    <t>Број на дан 31.12.2023.</t>
  </si>
  <si>
    <t>Број запослених 31.12.2023.</t>
  </si>
  <si>
    <t>Одлив кадрова у периоду 
01.01-31.03.2023.</t>
  </si>
  <si>
    <t>Пријем кадрова у периоду 
01.01-31.03.2023.</t>
  </si>
  <si>
    <t>Стање на дан 31.03.2023. године</t>
  </si>
  <si>
    <t>Одлив кадрова у периоду 
01.04-30.06.2023.</t>
  </si>
  <si>
    <t>Пријем кадрова у периоду 
01.04-30.06.2023.</t>
  </si>
  <si>
    <t>Стање на дан 30.06.2023. године</t>
  </si>
  <si>
    <t>Одлив кадрова у периоду 
01.07-30.09.2023.</t>
  </si>
  <si>
    <t>Пријем кадрова у периоду 
01.07-30.09.2023.</t>
  </si>
  <si>
    <t>Одлив кадрова у периоду 
01.10-31.12.2023.</t>
  </si>
  <si>
    <t>Пријем кадрова у периоду 
01.10-31.12.2023.</t>
  </si>
  <si>
    <t>Стање на дан 31.12.2023. године</t>
  </si>
  <si>
    <t>Исплаћена маса за зараде, број запослених и просечна зарада по месецима за 2022. годину*- Бруто 1</t>
  </si>
  <si>
    <t xml:space="preserve">Планирана маса за зараде, број запослених и просечна зарада по месецима за 2023. годину - Бруто 1 </t>
  </si>
  <si>
    <t>Исплата по месецима  2022.</t>
  </si>
  <si>
    <t>План по месецима  2023.</t>
  </si>
  <si>
    <t>** старозапослени у 2022. години су они запослени који су били у радном односу у децембру 2021. године</t>
  </si>
  <si>
    <t>*старозапослени у 2023. години су они запослени који су били у радном односу у предузећу у децембру 2022. године</t>
  </si>
  <si>
    <t>Планирана маса за зараде увећана за доприносе на зараде, број запослених и просечна зарада по месецима за 2023. годину - Бруто 2</t>
  </si>
  <si>
    <t>Исплаћена у 2022. години</t>
  </si>
  <si>
    <t>Планирана у 2023. години</t>
  </si>
  <si>
    <t>Исплаћена маса за зараде, број запослених и просечна зарада по месецима                                                                                                                                               од 01.01.2023. до ___________ 2023. године - Бруто 1</t>
  </si>
  <si>
    <t>Исплаћена маса за зараде увећана за доприносе на зараде, број запослених и просечна зарада по месецима                                                                                     од 01.01.2023. до _________ 2023. године - Бруто 2</t>
  </si>
  <si>
    <t>Надзорни одбор / Скупштина                               реализација 2022. година</t>
  </si>
  <si>
    <t>Надзорни одбор / Скупштина                                                          план 2023. година</t>
  </si>
  <si>
    <t>Надзорни одбор / Скупштина                                            реализација 2022. година</t>
  </si>
  <si>
    <t>Надзорни одбор / Скупштина                                                            план 2023. година</t>
  </si>
  <si>
    <t>Комисија за ревизију                                                реализација 2022. година</t>
  </si>
  <si>
    <t>Комисија за ревизију                                                           план 2023. година</t>
  </si>
  <si>
    <t>Комисија за ревизију                                                 реализација 2022. година</t>
  </si>
  <si>
    <t>Комисија за ревизију                                                         план 2023. година</t>
  </si>
  <si>
    <t>Стање кредитне задужености у динарима
на дан 31.12.2022.
године</t>
  </si>
  <si>
    <t xml:space="preserve"> План плаћања по кредиту за 2023. годину  у динарима</t>
  </si>
  <si>
    <t>Стање кредитне задужености у оригиналној валути
на дан 31.12.2023. године</t>
  </si>
  <si>
    <t>Стање кредитне задужености у динарима
на дан 31.12.2023. године</t>
  </si>
  <si>
    <t>Реализација (процена)                             у 2022. години</t>
  </si>
  <si>
    <t>План 2023. година</t>
  </si>
  <si>
    <t xml:space="preserve">План                                2024. година                 </t>
  </si>
  <si>
    <t xml:space="preserve">План                               2025. година                 </t>
  </si>
  <si>
    <t>Реализовано закључно са 31.12.2022. године</t>
  </si>
  <si>
    <t>2021. година реализација</t>
  </si>
  <si>
    <t>2022. година реализација (процена)</t>
  </si>
  <si>
    <t>Стање на дан 31.12.2022.</t>
  </si>
  <si>
    <t>План на дан 31.12.2023.</t>
  </si>
  <si>
    <t>Напомена: У последњој колони код % одступања реализације у односу на реализацију претходне године, пореде се план за 2023. годину и реализација из 2022. године.</t>
  </si>
  <si>
    <t>Реализација  по месецима  2023.</t>
  </si>
  <si>
    <t>Реализација по месецима  2023.</t>
  </si>
  <si>
    <t>Прилог 10.</t>
  </si>
  <si>
    <t>повећање броја гнездећих парова белоглавог супа</t>
  </si>
  <si>
    <t>повећање броја продатих дозвола за риболов</t>
  </si>
  <si>
    <t>повећање броја продатих улазница</t>
  </si>
  <si>
    <t>повећање броја издатих Решења за накнаде</t>
  </si>
  <si>
    <t>успостављање граничних и унутраграничних ознака</t>
  </si>
  <si>
    <t>број парова</t>
  </si>
  <si>
    <t>бр.продатих</t>
  </si>
  <si>
    <t>бр.издатих</t>
  </si>
  <si>
    <t>км</t>
  </si>
  <si>
    <t>годишњи извештаји</t>
  </si>
  <si>
    <t>теренски извештај</t>
  </si>
  <si>
    <t>спровођење активних мера заштите</t>
  </si>
  <si>
    <t>одговоран рад рибочуварске службе</t>
  </si>
  <si>
    <t>одговоран рад чуварске службе, промоција</t>
  </si>
  <si>
    <t>рад служби, сарадња са инспекцијом</t>
  </si>
  <si>
    <t>елементарне непогоде</t>
  </si>
  <si>
    <t>дивља градња</t>
  </si>
  <si>
    <t>повећан број посетилаца</t>
  </si>
  <si>
    <t>загађења</t>
  </si>
  <si>
    <t>законодавни оквири</t>
  </si>
  <si>
    <t>судски процеси</t>
  </si>
  <si>
    <t>фискални ризици</t>
  </si>
  <si>
    <t>заразне болести-епидемија</t>
  </si>
  <si>
    <t>руковођ. и управљања</t>
  </si>
  <si>
    <t>нор.правни и књиг.посл</t>
  </si>
  <si>
    <t>заштите и надзора</t>
  </si>
  <si>
    <t>гориво(за  возила,пловила,м.тестере)</t>
  </si>
  <si>
    <t>униформа за чуваре</t>
  </si>
  <si>
    <t>одржавање Визиторског центра</t>
  </si>
  <si>
    <t>водоснадбевање Визиторског центра</t>
  </si>
  <si>
    <t>набавка ванбродских мотора</t>
  </si>
  <si>
    <t>сакупљање и одвожењеСПЖП</t>
  </si>
  <si>
    <t>контрола белоглавог супа-маркирање</t>
  </si>
  <si>
    <t>контрола белоглавог супа-гнежђење</t>
  </si>
  <si>
    <t>бруто зараде чувара заштићеног подр.</t>
  </si>
  <si>
    <t>бруто зараде стручног особља</t>
  </si>
  <si>
    <t>управљање отпадом</t>
  </si>
  <si>
    <t>истраживање младице-наставак монит.</t>
  </si>
  <si>
    <t>наставак монит. водоземаца и гмизаваца</t>
  </si>
  <si>
    <t>мониторинг слепих мишева-наставак</t>
  </si>
  <si>
    <t>УКУПНО = ДОБРА + УСЛУГЕ+РАДОВИ</t>
  </si>
  <si>
    <t>набавка возила за превоз угинулих животиња</t>
  </si>
  <si>
    <t>набавка туристичких пловила</t>
  </si>
  <si>
    <t>постављање табли упозорења,обавештења, забрана</t>
  </si>
  <si>
    <t>осматрачница за птице на хранилишту</t>
  </si>
  <si>
    <t>уређење веза за пристан на Увачком језеру</t>
  </si>
  <si>
    <t>истек Уговора на одређено време</t>
  </si>
  <si>
    <t>Уговор о раду на неодређено време</t>
  </si>
  <si>
    <t>продужетак Уговора на одређено време</t>
  </si>
  <si>
    <t>Одлазак у пензију</t>
  </si>
  <si>
    <t>Процена ризика од катастрофа, План заштите и спашавања</t>
  </si>
  <si>
    <t>сарадња са надлежним органима, одговоран рад чуварске службе</t>
  </si>
  <si>
    <t>План управљања посетиоцима</t>
  </si>
  <si>
    <t>јавни увиди, усаглашавање закона</t>
  </si>
  <si>
    <t>сарадња са надлежним службама, локалним самоуправама</t>
  </si>
  <si>
    <t>поштовање законских регулатива</t>
  </si>
  <si>
    <t>усклађени Годишњи програм</t>
  </si>
  <si>
    <t>поштовање епидемиолошких мера</t>
  </si>
  <si>
    <t>енергетска криза-општа криза</t>
  </si>
  <si>
    <t>спровођење мера које прописује Влада РС, план уштеде</t>
  </si>
  <si>
    <t>Стање на дан 30.09.2023. године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</si>
</sst>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\+0%;\-0%;0%;"/>
  </numFmts>
  <fonts count="53" x14ac:knownFonts="1">
    <font>
      <sz val="10"/>
      <name val="Arial"/>
    </font>
    <font>
      <sz val="10"/>
      <name val="Arial"/>
      <family val="2"/>
    </font>
    <font>
      <sz val="12"/>
      <name val="Times New Roman"/>
      <family val="1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2"/>
      <name val="Arial"/>
      <family val="2"/>
    </font>
    <font>
      <sz val="12"/>
      <name val="Times New Roman"/>
      <family val="1"/>
    </font>
    <font>
      <sz val="11"/>
      <color indexed="8"/>
      <name val="Arial"/>
      <family val="2"/>
    </font>
    <font>
      <sz val="11"/>
      <color indexed="8"/>
      <name val="Calibri"/>
      <family val="2"/>
      <charset val="238"/>
    </font>
    <font>
      <sz val="10"/>
      <name val="Arial"/>
      <family val="2"/>
    </font>
    <font>
      <sz val="10"/>
      <name val="Times New Roman"/>
      <family val="1"/>
    </font>
    <font>
      <sz val="9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sz val="12"/>
      <name val="Times New Roman"/>
      <family val="2"/>
      <charset val="238"/>
    </font>
    <font>
      <sz val="12"/>
      <name val="Times New Roman"/>
      <family val="2"/>
    </font>
    <font>
      <sz val="8"/>
      <name val="Arial"/>
      <family val="2"/>
    </font>
    <font>
      <sz val="14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i/>
      <sz val="12"/>
      <name val="Arial"/>
      <family val="2"/>
    </font>
    <font>
      <b/>
      <i/>
      <sz val="10"/>
      <name val="Arial"/>
      <family val="2"/>
    </font>
    <font>
      <b/>
      <sz val="14"/>
      <color indexed="8"/>
      <name val="Arial"/>
      <family val="2"/>
    </font>
    <font>
      <b/>
      <sz val="16"/>
      <color indexed="8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2"/>
      <color rgb="FF000000"/>
      <name val="Times New Roman"/>
      <family val="2"/>
    </font>
    <font>
      <b/>
      <sz val="10"/>
      <color rgb="FF000000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sz val="12"/>
      <color theme="0"/>
      <name val="Times New Roman"/>
      <family val="2"/>
    </font>
    <font>
      <sz val="12"/>
      <color theme="0"/>
      <name val="Arial"/>
      <family val="2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sz val="11"/>
      <color theme="1"/>
      <name val="Arial"/>
      <family val="2"/>
    </font>
    <font>
      <b/>
      <sz val="12"/>
      <color rgb="FFFF0000"/>
      <name val="Arial"/>
      <family val="2"/>
    </font>
    <font>
      <sz val="12"/>
      <color rgb="FFFF0000"/>
      <name val="Arial"/>
      <family val="2"/>
    </font>
    <font>
      <sz val="9"/>
      <color rgb="FF000000"/>
      <name val="Arial"/>
      <family val="2"/>
    </font>
    <font>
      <b/>
      <sz val="14"/>
      <color rgb="FF000000"/>
      <name val="Arial"/>
      <family val="2"/>
    </font>
    <font>
      <sz val="10"/>
      <color rgb="FFFF0000"/>
      <name val="Arial"/>
      <family val="2"/>
    </font>
    <font>
      <sz val="9"/>
      <color rgb="FFFF0000"/>
      <name val="Arial"/>
      <family val="2"/>
    </font>
    <font>
      <sz val="12"/>
      <color rgb="FF00B050"/>
      <name val="Arial"/>
      <family val="2"/>
    </font>
    <font>
      <sz val="10"/>
      <color rgb="FF00B050"/>
      <name val="Arial"/>
      <family val="2"/>
    </font>
    <font>
      <sz val="11"/>
      <color rgb="FFFF0000"/>
      <name val="Arial"/>
      <family val="2"/>
    </font>
    <font>
      <b/>
      <sz val="14"/>
      <color rgb="FFFF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3D3D3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2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 diagonalUp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rgb="FF000000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thin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/>
      <right style="medium">
        <color indexed="64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rgb="FF000000"/>
      </bottom>
      <diagonal/>
    </border>
  </borders>
  <cellStyleXfs count="6">
    <xf numFmtId="0" fontId="0" fillId="0" borderId="0"/>
    <xf numFmtId="164" fontId="4" fillId="0" borderId="0" applyFont="0" applyFill="0" applyBorder="0" applyAlignment="0" applyProtection="0"/>
    <xf numFmtId="0" fontId="8" fillId="0" borderId="0"/>
    <xf numFmtId="0" fontId="4" fillId="0" borderId="0"/>
    <xf numFmtId="0" fontId="31" fillId="0" borderId="0"/>
    <xf numFmtId="9" fontId="1" fillId="0" borderId="0" applyFont="0" applyFill="0" applyBorder="0" applyAlignment="0" applyProtection="0"/>
  </cellStyleXfs>
  <cellXfs count="1041">
    <xf numFmtId="0" fontId="0" fillId="0" borderId="0" xfId="0"/>
    <xf numFmtId="0" fontId="6" fillId="0" borderId="0" xfId="0" applyFont="1"/>
    <xf numFmtId="0" fontId="5" fillId="0" borderId="0" xfId="0" applyFont="1" applyBorder="1" applyAlignment="1">
      <alignment vertical="center" wrapText="1"/>
    </xf>
    <xf numFmtId="0" fontId="2" fillId="0" borderId="0" xfId="0" applyFont="1" applyAlignment="1">
      <alignment vertical="center"/>
    </xf>
    <xf numFmtId="0" fontId="5" fillId="0" borderId="0" xfId="0" applyFont="1"/>
    <xf numFmtId="0" fontId="7" fillId="0" borderId="0" xfId="0" applyFont="1" applyProtection="1"/>
    <xf numFmtId="0" fontId="7" fillId="0" borderId="0" xfId="0" applyFont="1" applyFill="1" applyProtection="1"/>
    <xf numFmtId="0" fontId="9" fillId="0" borderId="0" xfId="0" applyFont="1"/>
    <xf numFmtId="0" fontId="9" fillId="0" borderId="0" xfId="0" applyFont="1" applyBorder="1"/>
    <xf numFmtId="0" fontId="2" fillId="0" borderId="1" xfId="0" applyFont="1" applyBorder="1" applyAlignment="1">
      <alignment vertical="center"/>
    </xf>
    <xf numFmtId="0" fontId="9" fillId="0" borderId="2" xfId="0" applyFont="1" applyBorder="1"/>
    <xf numFmtId="3" fontId="9" fillId="0" borderId="3" xfId="0" applyNumberFormat="1" applyFont="1" applyBorder="1" applyAlignment="1">
      <alignment horizontal="center" vertical="center"/>
    </xf>
    <xf numFmtId="3" fontId="9" fillId="0" borderId="4" xfId="0" applyNumberFormat="1" applyFont="1" applyBorder="1" applyAlignment="1">
      <alignment horizontal="center" vertical="center"/>
    </xf>
    <xf numFmtId="3" fontId="9" fillId="0" borderId="5" xfId="0" applyNumberFormat="1" applyFont="1" applyBorder="1" applyAlignment="1">
      <alignment horizontal="center" vertical="center"/>
    </xf>
    <xf numFmtId="0" fontId="7" fillId="0" borderId="0" xfId="0" applyFont="1" applyBorder="1" applyProtection="1"/>
    <xf numFmtId="0" fontId="7" fillId="0" borderId="2" xfId="0" applyFont="1" applyBorder="1" applyProtection="1"/>
    <xf numFmtId="0" fontId="32" fillId="0" borderId="0" xfId="0" applyFont="1"/>
    <xf numFmtId="0" fontId="11" fillId="4" borderId="4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vertical="center" wrapText="1"/>
    </xf>
    <xf numFmtId="49" fontId="11" fillId="4" borderId="4" xfId="0" applyNumberFormat="1" applyFont="1" applyFill="1" applyBorder="1" applyAlignment="1">
      <alignment horizontal="center" vertical="center" wrapText="1"/>
    </xf>
    <xf numFmtId="0" fontId="12" fillId="4" borderId="6" xfId="0" applyFont="1" applyFill="1" applyBorder="1" applyAlignment="1">
      <alignment vertical="center" wrapText="1"/>
    </xf>
    <xf numFmtId="0" fontId="12" fillId="4" borderId="7" xfId="0" applyFont="1" applyFill="1" applyBorder="1" applyAlignment="1">
      <alignment vertical="center" wrapText="1"/>
    </xf>
    <xf numFmtId="0" fontId="11" fillId="4" borderId="6" xfId="0" applyFont="1" applyFill="1" applyBorder="1" applyAlignment="1">
      <alignment vertical="center" wrapText="1"/>
    </xf>
    <xf numFmtId="0" fontId="11" fillId="4" borderId="7" xfId="0" applyFont="1" applyFill="1" applyBorder="1" applyAlignment="1">
      <alignment vertical="center" wrapText="1"/>
    </xf>
    <xf numFmtId="0" fontId="11" fillId="4" borderId="4" xfId="0" applyFont="1" applyFill="1" applyBorder="1" applyAlignment="1">
      <alignment vertical="center" wrapText="1"/>
    </xf>
    <xf numFmtId="49" fontId="12" fillId="4" borderId="4" xfId="0" applyNumberFormat="1" applyFont="1" applyFill="1" applyBorder="1" applyAlignment="1">
      <alignment horizontal="center" vertical="center" wrapText="1"/>
    </xf>
    <xf numFmtId="3" fontId="10" fillId="5" borderId="5" xfId="0" applyNumberFormat="1" applyFont="1" applyFill="1" applyBorder="1" applyAlignment="1">
      <alignment horizontal="center" vertical="center" wrapText="1"/>
    </xf>
    <xf numFmtId="0" fontId="10" fillId="5" borderId="8" xfId="0" applyFont="1" applyFill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11" fillId="4" borderId="3" xfId="0" applyFont="1" applyFill="1" applyBorder="1" applyAlignment="1">
      <alignment horizontal="center" vertical="center" wrapText="1"/>
    </xf>
    <xf numFmtId="0" fontId="12" fillId="4" borderId="3" xfId="0" applyFont="1" applyFill="1" applyBorder="1" applyAlignment="1">
      <alignment vertical="center" wrapText="1"/>
    </xf>
    <xf numFmtId="49" fontId="11" fillId="4" borderId="3" xfId="0" applyNumberFormat="1" applyFont="1" applyFill="1" applyBorder="1" applyAlignment="1">
      <alignment horizontal="center" vertical="center" wrapText="1"/>
    </xf>
    <xf numFmtId="0" fontId="11" fillId="4" borderId="9" xfId="0" applyFont="1" applyFill="1" applyBorder="1" applyAlignment="1">
      <alignment horizontal="center" vertical="center" wrapText="1"/>
    </xf>
    <xf numFmtId="0" fontId="11" fillId="4" borderId="10" xfId="0" applyFont="1" applyFill="1" applyBorder="1" applyAlignment="1">
      <alignment horizontal="center" vertical="center" wrapText="1"/>
    </xf>
    <xf numFmtId="3" fontId="10" fillId="5" borderId="11" xfId="0" applyNumberFormat="1" applyFont="1" applyFill="1" applyBorder="1" applyAlignment="1">
      <alignment horizontal="center" vertical="center" wrapText="1"/>
    </xf>
    <xf numFmtId="3" fontId="10" fillId="5" borderId="3" xfId="0" applyNumberFormat="1" applyFont="1" applyFill="1" applyBorder="1" applyAlignment="1">
      <alignment horizontal="center" vertical="center" wrapText="1"/>
    </xf>
    <xf numFmtId="3" fontId="10" fillId="5" borderId="12" xfId="0" applyNumberFormat="1" applyFont="1" applyFill="1" applyBorder="1" applyAlignment="1">
      <alignment horizontal="center" vertical="center" wrapText="1"/>
    </xf>
    <xf numFmtId="3" fontId="0" fillId="0" borderId="7" xfId="0" applyNumberFormat="1" applyBorder="1" applyAlignment="1">
      <alignment horizontal="center" vertical="center"/>
    </xf>
    <xf numFmtId="3" fontId="0" fillId="0" borderId="13" xfId="0" applyNumberFormat="1" applyBorder="1" applyAlignment="1">
      <alignment horizontal="center" vertical="center"/>
    </xf>
    <xf numFmtId="3" fontId="0" fillId="0" borderId="4" xfId="0" applyNumberFormat="1" applyBorder="1" applyAlignment="1">
      <alignment horizontal="center" vertical="center"/>
    </xf>
    <xf numFmtId="3" fontId="0" fillId="0" borderId="14" xfId="0" applyNumberFormat="1" applyBorder="1" applyAlignment="1">
      <alignment horizontal="center" vertical="center"/>
    </xf>
    <xf numFmtId="3" fontId="0" fillId="0" borderId="3" xfId="0" applyNumberFormat="1" applyBorder="1" applyAlignment="1">
      <alignment horizontal="center" vertical="center"/>
    </xf>
    <xf numFmtId="3" fontId="0" fillId="0" borderId="12" xfId="0" applyNumberFormat="1" applyBorder="1" applyAlignment="1">
      <alignment horizontal="center" vertical="center"/>
    </xf>
    <xf numFmtId="0" fontId="9" fillId="0" borderId="0" xfId="0" applyFont="1" applyAlignment="1">
      <alignment horizontal="right"/>
    </xf>
    <xf numFmtId="0" fontId="13" fillId="0" borderId="0" xfId="0" applyFont="1" applyAlignment="1">
      <alignment horizontal="right"/>
    </xf>
    <xf numFmtId="0" fontId="11" fillId="4" borderId="15" xfId="0" applyFont="1" applyFill="1" applyBorder="1" applyAlignment="1">
      <alignment horizontal="center" vertical="center" wrapText="1"/>
    </xf>
    <xf numFmtId="0" fontId="0" fillId="0" borderId="2" xfId="0" applyBorder="1"/>
    <xf numFmtId="0" fontId="11" fillId="4" borderId="16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right"/>
    </xf>
    <xf numFmtId="0" fontId="15" fillId="0" borderId="0" xfId="0" applyFont="1" applyAlignment="1">
      <alignment horizontal="right"/>
    </xf>
    <xf numFmtId="0" fontId="18" fillId="0" borderId="0" xfId="0" applyFont="1"/>
    <xf numFmtId="0" fontId="11" fillId="0" borderId="0" xfId="0" applyFont="1" applyAlignment="1">
      <alignment horizontal="right" vertical="center" wrapText="1"/>
    </xf>
    <xf numFmtId="0" fontId="5" fillId="0" borderId="0" xfId="0" applyFont="1" applyAlignment="1">
      <alignment vertical="center" wrapText="1"/>
    </xf>
    <xf numFmtId="0" fontId="11" fillId="4" borderId="17" xfId="0" applyFont="1" applyFill="1" applyBorder="1" applyAlignment="1">
      <alignment horizontal="center" vertical="center" wrapText="1"/>
    </xf>
    <xf numFmtId="0" fontId="11" fillId="4" borderId="3" xfId="0" applyFont="1" applyFill="1" applyBorder="1" applyAlignment="1">
      <alignment vertical="center" wrapText="1"/>
    </xf>
    <xf numFmtId="0" fontId="11" fillId="4" borderId="18" xfId="0" applyFont="1" applyFill="1" applyBorder="1" applyAlignment="1">
      <alignment horizontal="center" vertical="center" wrapText="1"/>
    </xf>
    <xf numFmtId="0" fontId="18" fillId="0" borderId="2" xfId="0" applyFont="1" applyBorder="1"/>
    <xf numFmtId="0" fontId="12" fillId="4" borderId="19" xfId="0" applyFont="1" applyFill="1" applyBorder="1" applyAlignment="1">
      <alignment vertical="center" wrapText="1"/>
    </xf>
    <xf numFmtId="0" fontId="11" fillId="4" borderId="12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0" xfId="0" applyFont="1" applyAlignment="1">
      <alignment vertical="center" wrapText="1"/>
    </xf>
    <xf numFmtId="0" fontId="13" fillId="0" borderId="0" xfId="0" applyFont="1" applyAlignment="1">
      <alignment horizontal="right" vertical="center" wrapText="1"/>
    </xf>
    <xf numFmtId="0" fontId="14" fillId="0" borderId="0" xfId="0" applyFont="1" applyAlignment="1">
      <alignment horizontal="right" vertical="center" wrapText="1"/>
    </xf>
    <xf numFmtId="3" fontId="18" fillId="0" borderId="4" xfId="0" applyNumberFormat="1" applyFont="1" applyBorder="1" applyAlignment="1">
      <alignment horizontal="center" vertical="center"/>
    </xf>
    <xf numFmtId="3" fontId="18" fillId="0" borderId="14" xfId="0" applyNumberFormat="1" applyFont="1" applyBorder="1" applyAlignment="1">
      <alignment horizontal="center" vertical="center"/>
    </xf>
    <xf numFmtId="3" fontId="18" fillId="0" borderId="3" xfId="0" applyNumberFormat="1" applyFont="1" applyBorder="1" applyAlignment="1">
      <alignment horizontal="center" vertical="center"/>
    </xf>
    <xf numFmtId="3" fontId="18" fillId="0" borderId="12" xfId="0" applyNumberFormat="1" applyFont="1" applyBorder="1" applyAlignment="1">
      <alignment horizontal="center" vertical="center"/>
    </xf>
    <xf numFmtId="0" fontId="18" fillId="0" borderId="0" xfId="0" applyFont="1" applyAlignment="1"/>
    <xf numFmtId="0" fontId="15" fillId="0" borderId="0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11" fillId="4" borderId="7" xfId="0" applyFont="1" applyFill="1" applyBorder="1" applyAlignment="1">
      <alignment horizontal="center" vertical="center" wrapText="1"/>
    </xf>
    <xf numFmtId="0" fontId="11" fillId="4" borderId="13" xfId="0" applyFont="1" applyFill="1" applyBorder="1" applyAlignment="1">
      <alignment vertical="center" wrapText="1"/>
    </xf>
    <xf numFmtId="0" fontId="11" fillId="4" borderId="14" xfId="0" applyFont="1" applyFill="1" applyBorder="1" applyAlignment="1">
      <alignment vertical="center" wrapText="1"/>
    </xf>
    <xf numFmtId="0" fontId="12" fillId="4" borderId="20" xfId="0" applyFont="1" applyFill="1" applyBorder="1" applyAlignment="1">
      <alignment vertical="center" wrapText="1"/>
    </xf>
    <xf numFmtId="0" fontId="11" fillId="4" borderId="15" xfId="0" applyFont="1" applyFill="1" applyBorder="1" applyAlignment="1">
      <alignment vertical="center" wrapText="1"/>
    </xf>
    <xf numFmtId="0" fontId="12" fillId="4" borderId="15" xfId="0" applyFont="1" applyFill="1" applyBorder="1" applyAlignment="1">
      <alignment vertical="center" wrapText="1"/>
    </xf>
    <xf numFmtId="0" fontId="18" fillId="0" borderId="2" xfId="0" applyFont="1" applyBorder="1" applyAlignment="1"/>
    <xf numFmtId="0" fontId="11" fillId="4" borderId="5" xfId="0" applyFont="1" applyFill="1" applyBorder="1" applyAlignment="1">
      <alignment horizontal="center" vertical="center" wrapText="1"/>
    </xf>
    <xf numFmtId="0" fontId="11" fillId="4" borderId="21" xfId="0" applyFont="1" applyFill="1" applyBorder="1" applyAlignment="1">
      <alignment horizontal="center" vertical="center" wrapText="1"/>
    </xf>
    <xf numFmtId="0" fontId="15" fillId="0" borderId="0" xfId="0" applyFont="1" applyBorder="1" applyAlignment="1">
      <alignment vertical="center" wrapText="1"/>
    </xf>
    <xf numFmtId="0" fontId="33" fillId="0" borderId="0" xfId="0" applyNumberFormat="1" applyFont="1" applyFill="1" applyAlignment="1" applyProtection="1"/>
    <xf numFmtId="0" fontId="33" fillId="0" borderId="2" xfId="0" applyNumberFormat="1" applyFont="1" applyFill="1" applyBorder="1" applyAlignment="1" applyProtection="1"/>
    <xf numFmtId="0" fontId="34" fillId="6" borderId="98" xfId="0" applyNumberFormat="1" applyFont="1" applyFill="1" applyBorder="1" applyAlignment="1" applyProtection="1">
      <alignment horizontal="center" vertical="center" wrapText="1"/>
    </xf>
    <xf numFmtId="0" fontId="34" fillId="6" borderId="99" xfId="0" applyNumberFormat="1" applyFont="1" applyFill="1" applyBorder="1" applyAlignment="1" applyProtection="1">
      <alignment horizontal="center" vertical="center" wrapText="1"/>
    </xf>
    <xf numFmtId="0" fontId="34" fillId="6" borderId="100" xfId="0" applyNumberFormat="1" applyFont="1" applyFill="1" applyBorder="1" applyAlignment="1" applyProtection="1">
      <alignment horizontal="center" vertical="center" wrapText="1"/>
    </xf>
    <xf numFmtId="0" fontId="35" fillId="0" borderId="101" xfId="0" applyNumberFormat="1" applyFont="1" applyFill="1" applyBorder="1" applyAlignment="1" applyProtection="1">
      <alignment horizontal="center" vertical="center"/>
    </xf>
    <xf numFmtId="0" fontId="35" fillId="0" borderId="102" xfId="0" applyNumberFormat="1" applyFont="1" applyFill="1" applyBorder="1" applyAlignment="1" applyProtection="1">
      <alignment horizontal="center" vertical="center"/>
    </xf>
    <xf numFmtId="0" fontId="35" fillId="0" borderId="20" xfId="0" applyNumberFormat="1" applyFont="1" applyFill="1" applyBorder="1" applyAlignment="1" applyProtection="1">
      <alignment horizontal="center" vertical="center"/>
    </xf>
    <xf numFmtId="0" fontId="35" fillId="0" borderId="7" xfId="0" applyNumberFormat="1" applyFont="1" applyFill="1" applyBorder="1" applyAlignment="1" applyProtection="1">
      <alignment horizontal="center" vertical="center"/>
    </xf>
    <xf numFmtId="0" fontId="35" fillId="0" borderId="103" xfId="0" applyNumberFormat="1" applyFont="1" applyFill="1" applyBorder="1" applyAlignment="1" applyProtection="1">
      <alignment horizontal="center" vertical="center"/>
    </xf>
    <xf numFmtId="0" fontId="35" fillId="0" borderId="23" xfId="0" applyNumberFormat="1" applyFont="1" applyFill="1" applyBorder="1" applyAlignment="1" applyProtection="1">
      <alignment horizontal="center" vertical="center"/>
    </xf>
    <xf numFmtId="0" fontId="35" fillId="0" borderId="10" xfId="0" applyNumberFormat="1" applyFont="1" applyFill="1" applyBorder="1" applyAlignment="1" applyProtection="1">
      <alignment horizontal="center" vertical="center"/>
    </xf>
    <xf numFmtId="0" fontId="35" fillId="0" borderId="15" xfId="0" applyNumberFormat="1" applyFont="1" applyFill="1" applyBorder="1" applyAlignment="1" applyProtection="1">
      <alignment horizontal="center" vertical="center"/>
    </xf>
    <xf numFmtId="0" fontId="35" fillId="0" borderId="4" xfId="0" applyNumberFormat="1" applyFont="1" applyFill="1" applyBorder="1" applyAlignment="1" applyProtection="1">
      <alignment horizontal="center" vertical="center"/>
    </xf>
    <xf numFmtId="0" fontId="35" fillId="0" borderId="14" xfId="0" applyNumberFormat="1" applyFont="1" applyFill="1" applyBorder="1" applyAlignment="1" applyProtection="1">
      <alignment horizontal="center" vertical="center"/>
    </xf>
    <xf numFmtId="0" fontId="35" fillId="0" borderId="104" xfId="0" applyNumberFormat="1" applyFont="1" applyFill="1" applyBorder="1" applyAlignment="1" applyProtection="1">
      <alignment horizontal="left" vertical="center" wrapText="1"/>
    </xf>
    <xf numFmtId="0" fontId="35" fillId="0" borderId="27" xfId="0" applyNumberFormat="1" applyFont="1" applyFill="1" applyBorder="1" applyAlignment="1" applyProtection="1">
      <alignment horizontal="left" vertical="center" wrapText="1"/>
    </xf>
    <xf numFmtId="0" fontId="35" fillId="0" borderId="101" xfId="0" applyNumberFormat="1" applyFont="1" applyFill="1" applyBorder="1" applyAlignment="1" applyProtection="1">
      <alignment horizontal="left" vertical="center" wrapText="1"/>
    </xf>
    <xf numFmtId="0" fontId="35" fillId="0" borderId="23" xfId="0" applyNumberFormat="1" applyFont="1" applyFill="1" applyBorder="1" applyAlignment="1" applyProtection="1">
      <alignment horizontal="left" vertical="center" wrapText="1"/>
    </xf>
    <xf numFmtId="0" fontId="36" fillId="0" borderId="0" xfId="0" applyNumberFormat="1" applyFont="1" applyFill="1" applyAlignment="1" applyProtection="1">
      <alignment horizontal="right"/>
    </xf>
    <xf numFmtId="0" fontId="37" fillId="0" borderId="0" xfId="0" applyNumberFormat="1" applyFont="1" applyFill="1" applyAlignment="1" applyProtection="1">
      <protection hidden="1"/>
    </xf>
    <xf numFmtId="0" fontId="33" fillId="0" borderId="0" xfId="0" applyNumberFormat="1" applyFont="1" applyFill="1" applyAlignment="1" applyProtection="1">
      <protection hidden="1"/>
    </xf>
    <xf numFmtId="0" fontId="33" fillId="0" borderId="0" xfId="0" applyNumberFormat="1" applyFont="1" applyFill="1" applyAlignment="1" applyProtection="1">
      <protection locked="0"/>
    </xf>
    <xf numFmtId="0" fontId="33" fillId="0" borderId="0" xfId="0" applyNumberFormat="1" applyFont="1" applyFill="1" applyBorder="1" applyAlignment="1" applyProtection="1">
      <protection locked="0"/>
    </xf>
    <xf numFmtId="0" fontId="33" fillId="0" borderId="2" xfId="0" applyNumberFormat="1" applyFont="1" applyFill="1" applyBorder="1" applyAlignment="1" applyProtection="1">
      <protection locked="0"/>
    </xf>
    <xf numFmtId="0" fontId="19" fillId="0" borderId="0" xfId="0" applyNumberFormat="1" applyFont="1" applyFill="1" applyAlignment="1" applyProtection="1">
      <protection locked="0"/>
    </xf>
    <xf numFmtId="0" fontId="38" fillId="0" borderId="0" xfId="0" applyNumberFormat="1" applyFont="1" applyFill="1" applyAlignment="1" applyProtection="1">
      <protection hidden="1"/>
    </xf>
    <xf numFmtId="0" fontId="39" fillId="0" borderId="0" xfId="0" applyNumberFormat="1" applyFont="1" applyFill="1" applyAlignment="1" applyProtection="1">
      <protection hidden="1"/>
    </xf>
    <xf numFmtId="0" fontId="39" fillId="0" borderId="0" xfId="0" applyNumberFormat="1" applyFont="1" applyFill="1" applyAlignment="1" applyProtection="1">
      <protection locked="0"/>
    </xf>
    <xf numFmtId="0" fontId="40" fillId="0" borderId="0" xfId="0" applyNumberFormat="1" applyFont="1" applyFill="1" applyAlignment="1" applyProtection="1">
      <protection locked="0"/>
    </xf>
    <xf numFmtId="0" fontId="34" fillId="7" borderId="9" xfId="0" applyNumberFormat="1" applyFont="1" applyFill="1" applyBorder="1" applyAlignment="1" applyProtection="1">
      <alignment horizontal="center" vertical="center"/>
      <protection locked="0"/>
    </xf>
    <xf numFmtId="0" fontId="34" fillId="7" borderId="105" xfId="0" applyNumberFormat="1" applyFont="1" applyFill="1" applyBorder="1" applyAlignment="1" applyProtection="1">
      <alignment horizontal="center" vertical="center" wrapText="1"/>
      <protection locked="0"/>
    </xf>
    <xf numFmtId="0" fontId="34" fillId="7" borderId="31" xfId="0" applyNumberFormat="1" applyFont="1" applyFill="1" applyBorder="1" applyAlignment="1" applyProtection="1">
      <alignment horizontal="center" vertical="center"/>
      <protection locked="0"/>
    </xf>
    <xf numFmtId="0" fontId="34" fillId="7" borderId="12" xfId="0" applyNumberFormat="1" applyFont="1" applyFill="1" applyBorder="1" applyAlignment="1" applyProtection="1">
      <alignment horizontal="center" vertical="center" wrapText="1"/>
      <protection locked="0"/>
    </xf>
    <xf numFmtId="0" fontId="34" fillId="7" borderId="106" xfId="0" applyNumberFormat="1" applyFont="1" applyFill="1" applyBorder="1" applyAlignment="1" applyProtection="1">
      <alignment horizontal="center" vertical="center" wrapText="1"/>
      <protection locked="0"/>
    </xf>
    <xf numFmtId="0" fontId="35" fillId="0" borderId="26" xfId="0" applyNumberFormat="1" applyFont="1" applyFill="1" applyBorder="1" applyAlignment="1" applyProtection="1">
      <alignment horizontal="center" vertical="center"/>
      <protection locked="0"/>
    </xf>
    <xf numFmtId="0" fontId="35" fillId="8" borderId="32" xfId="0" applyNumberFormat="1" applyFont="1" applyFill="1" applyBorder="1" applyAlignment="1" applyProtection="1">
      <alignment horizontal="center" vertical="center"/>
      <protection hidden="1"/>
    </xf>
    <xf numFmtId="0" fontId="35" fillId="0" borderId="20" xfId="0" applyNumberFormat="1" applyFont="1" applyFill="1" applyBorder="1" applyAlignment="1" applyProtection="1">
      <alignment horizontal="center" vertical="center"/>
      <protection locked="0"/>
    </xf>
    <xf numFmtId="0" fontId="35" fillId="8" borderId="13" xfId="0" applyNumberFormat="1" applyFont="1" applyFill="1" applyBorder="1" applyAlignment="1" applyProtection="1">
      <alignment horizontal="center" vertical="center"/>
      <protection hidden="1"/>
    </xf>
    <xf numFmtId="0" fontId="35" fillId="8" borderId="20" xfId="0" applyNumberFormat="1" applyFont="1" applyFill="1" applyBorder="1" applyAlignment="1" applyProtection="1">
      <alignment horizontal="center" vertical="center"/>
      <protection hidden="1"/>
    </xf>
    <xf numFmtId="0" fontId="35" fillId="0" borderId="33" xfId="0" applyNumberFormat="1" applyFont="1" applyFill="1" applyBorder="1" applyAlignment="1" applyProtection="1">
      <alignment horizontal="left" vertical="center" wrapText="1"/>
      <protection locked="0"/>
    </xf>
    <xf numFmtId="0" fontId="35" fillId="0" borderId="23" xfId="0" applyNumberFormat="1" applyFont="1" applyFill="1" applyBorder="1" applyAlignment="1" applyProtection="1">
      <alignment horizontal="left" vertical="center" wrapText="1"/>
      <protection locked="0"/>
    </xf>
    <xf numFmtId="0" fontId="38" fillId="0" borderId="0" xfId="0" applyNumberFormat="1" applyFont="1" applyFill="1" applyBorder="1" applyAlignment="1" applyProtection="1">
      <protection hidden="1"/>
    </xf>
    <xf numFmtId="0" fontId="39" fillId="0" borderId="0" xfId="0" applyNumberFormat="1" applyFont="1" applyFill="1" applyBorder="1" applyAlignment="1" applyProtection="1">
      <protection hidden="1"/>
    </xf>
    <xf numFmtId="0" fontId="33" fillId="0" borderId="0" xfId="0" applyNumberFormat="1" applyFont="1" applyFill="1" applyBorder="1" applyAlignment="1" applyProtection="1">
      <protection hidden="1"/>
    </xf>
    <xf numFmtId="0" fontId="35" fillId="0" borderId="22" xfId="0" applyNumberFormat="1" applyFont="1" applyFill="1" applyBorder="1" applyAlignment="1" applyProtection="1">
      <alignment horizontal="left" vertical="center" wrapText="1"/>
      <protection locked="0"/>
    </xf>
    <xf numFmtId="0" fontId="35" fillId="0" borderId="24" xfId="0" applyNumberFormat="1" applyFont="1" applyFill="1" applyBorder="1" applyAlignment="1" applyProtection="1">
      <alignment horizontal="left" vertical="center" wrapText="1"/>
      <protection locked="0"/>
    </xf>
    <xf numFmtId="0" fontId="41" fillId="0" borderId="0" xfId="0" applyNumberFormat="1" applyFont="1" applyFill="1" applyAlignment="1" applyProtection="1">
      <protection locked="0"/>
    </xf>
    <xf numFmtId="0" fontId="34" fillId="0" borderId="0" xfId="0" applyNumberFormat="1" applyFont="1" applyFill="1" applyAlignment="1" applyProtection="1">
      <protection locked="0"/>
    </xf>
    <xf numFmtId="3" fontId="35" fillId="0" borderId="34" xfId="0" applyNumberFormat="1" applyFont="1" applyFill="1" applyBorder="1" applyAlignment="1" applyProtection="1">
      <alignment horizontal="center" vertical="center" wrapText="1"/>
      <protection locked="0"/>
    </xf>
    <xf numFmtId="3" fontId="35" fillId="0" borderId="27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right"/>
    </xf>
    <xf numFmtId="0" fontId="12" fillId="4" borderId="17" xfId="0" applyFont="1" applyFill="1" applyBorder="1" applyAlignment="1">
      <alignment horizontal="center" vertical="center" wrapText="1"/>
    </xf>
    <xf numFmtId="49" fontId="11" fillId="4" borderId="17" xfId="0" applyNumberFormat="1" applyFont="1" applyFill="1" applyBorder="1" applyAlignment="1">
      <alignment horizontal="center" vertical="center" wrapText="1"/>
    </xf>
    <xf numFmtId="3" fontId="10" fillId="5" borderId="8" xfId="0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horizontal="right" vertical="center"/>
    </xf>
    <xf numFmtId="0" fontId="9" fillId="0" borderId="1" xfId="0" applyFont="1" applyBorder="1" applyAlignment="1">
      <alignment horizontal="right" vertical="center"/>
    </xf>
    <xf numFmtId="3" fontId="5" fillId="0" borderId="4" xfId="0" applyNumberFormat="1" applyFont="1" applyBorder="1" applyAlignment="1">
      <alignment horizontal="center" vertical="center"/>
    </xf>
    <xf numFmtId="3" fontId="5" fillId="0" borderId="14" xfId="0" applyNumberFormat="1" applyFont="1" applyBorder="1" applyAlignment="1">
      <alignment horizontal="center" vertical="center"/>
    </xf>
    <xf numFmtId="3" fontId="5" fillId="0" borderId="3" xfId="0" applyNumberFormat="1" applyFont="1" applyBorder="1" applyAlignment="1">
      <alignment horizontal="center" vertical="center"/>
    </xf>
    <xf numFmtId="3" fontId="5" fillId="0" borderId="12" xfId="0" applyNumberFormat="1" applyFont="1" applyBorder="1" applyAlignment="1">
      <alignment horizontal="center" vertical="center"/>
    </xf>
    <xf numFmtId="3" fontId="11" fillId="0" borderId="4" xfId="0" applyNumberFormat="1" applyFont="1" applyBorder="1"/>
    <xf numFmtId="3" fontId="11" fillId="0" borderId="4" xfId="0" applyNumberFormat="1" applyFont="1" applyBorder="1" applyAlignment="1">
      <alignment horizontal="center" vertical="center"/>
    </xf>
    <xf numFmtId="3" fontId="11" fillId="0" borderId="14" xfId="0" applyNumberFormat="1" applyFont="1" applyBorder="1" applyAlignment="1">
      <alignment horizontal="center" vertical="center"/>
    </xf>
    <xf numFmtId="3" fontId="9" fillId="0" borderId="7" xfId="0" applyNumberFormat="1" applyFont="1" applyFill="1" applyBorder="1" applyAlignment="1">
      <alignment horizontal="center" vertical="center"/>
    </xf>
    <xf numFmtId="3" fontId="9" fillId="0" borderId="14" xfId="0" applyNumberFormat="1" applyFont="1" applyBorder="1" applyAlignment="1">
      <alignment horizontal="center" vertical="center"/>
    </xf>
    <xf numFmtId="3" fontId="9" fillId="0" borderId="12" xfId="0" applyNumberFormat="1" applyFont="1" applyBorder="1" applyAlignment="1">
      <alignment horizontal="center" vertical="center"/>
    </xf>
    <xf numFmtId="3" fontId="22" fillId="0" borderId="4" xfId="0" applyNumberFormat="1" applyFont="1" applyBorder="1" applyAlignment="1">
      <alignment horizontal="center" vertical="center"/>
    </xf>
    <xf numFmtId="3" fontId="22" fillId="0" borderId="14" xfId="0" applyNumberFormat="1" applyFont="1" applyBorder="1" applyAlignment="1">
      <alignment horizontal="center" vertical="center"/>
    </xf>
    <xf numFmtId="3" fontId="22" fillId="0" borderId="3" xfId="0" applyNumberFormat="1" applyFont="1" applyBorder="1" applyAlignment="1">
      <alignment horizontal="center" vertical="center"/>
    </xf>
    <xf numFmtId="3" fontId="22" fillId="0" borderId="12" xfId="0" applyNumberFormat="1" applyFont="1" applyBorder="1" applyAlignment="1">
      <alignment horizontal="center" vertical="center"/>
    </xf>
    <xf numFmtId="3" fontId="9" fillId="0" borderId="4" xfId="0" applyNumberFormat="1" applyFont="1" applyBorder="1" applyAlignment="1">
      <alignment vertical="center"/>
    </xf>
    <xf numFmtId="3" fontId="9" fillId="0" borderId="14" xfId="0" applyNumberFormat="1" applyFont="1" applyBorder="1" applyAlignment="1">
      <alignment vertical="center"/>
    </xf>
    <xf numFmtId="3" fontId="9" fillId="0" borderId="7" xfId="0" applyNumberFormat="1" applyFont="1" applyBorder="1" applyAlignment="1">
      <alignment horizontal="center" vertical="center"/>
    </xf>
    <xf numFmtId="0" fontId="42" fillId="0" borderId="0" xfId="0" applyFont="1"/>
    <xf numFmtId="0" fontId="9" fillId="0" borderId="35" xfId="0" applyFont="1" applyBorder="1"/>
    <xf numFmtId="3" fontId="22" fillId="0" borderId="7" xfId="0" applyNumberFormat="1" applyFont="1" applyBorder="1" applyAlignment="1">
      <alignment horizontal="center" vertical="center"/>
    </xf>
    <xf numFmtId="0" fontId="9" fillId="8" borderId="19" xfId="0" applyFont="1" applyFill="1" applyBorder="1"/>
    <xf numFmtId="0" fontId="9" fillId="9" borderId="36" xfId="0" applyFont="1" applyFill="1" applyBorder="1"/>
    <xf numFmtId="0" fontId="9" fillId="9" borderId="37" xfId="0" applyFont="1" applyFill="1" applyBorder="1" applyAlignment="1">
      <alignment horizontal="right"/>
    </xf>
    <xf numFmtId="0" fontId="9" fillId="0" borderId="0" xfId="0" applyFont="1" applyAlignment="1">
      <alignment wrapText="1"/>
    </xf>
    <xf numFmtId="0" fontId="9" fillId="0" borderId="38" xfId="0" applyFont="1" applyBorder="1"/>
    <xf numFmtId="3" fontId="9" fillId="0" borderId="20" xfId="0" applyNumberFormat="1" applyFont="1" applyBorder="1" applyAlignment="1">
      <alignment horizontal="center" vertical="center"/>
    </xf>
    <xf numFmtId="0" fontId="9" fillId="0" borderId="39" xfId="0" applyFont="1" applyBorder="1"/>
    <xf numFmtId="0" fontId="9" fillId="0" borderId="39" xfId="0" applyFont="1" applyBorder="1" applyAlignment="1">
      <alignment horizontal="center" vertical="center"/>
    </xf>
    <xf numFmtId="0" fontId="13" fillId="0" borderId="0" xfId="0" applyFont="1" applyBorder="1" applyAlignment="1">
      <alignment horizontal="right"/>
    </xf>
    <xf numFmtId="0" fontId="9" fillId="0" borderId="1" xfId="0" applyFont="1" applyBorder="1"/>
    <xf numFmtId="0" fontId="9" fillId="0" borderId="40" xfId="0" applyFont="1" applyBorder="1"/>
    <xf numFmtId="0" fontId="9" fillId="0" borderId="41" xfId="0" applyFont="1" applyBorder="1"/>
    <xf numFmtId="0" fontId="9" fillId="9" borderId="0" xfId="0" applyFont="1" applyFill="1"/>
    <xf numFmtId="0" fontId="22" fillId="0" borderId="29" xfId="0" applyFont="1" applyBorder="1"/>
    <xf numFmtId="0" fontId="9" fillId="9" borderId="41" xfId="0" applyFont="1" applyFill="1" applyBorder="1" applyAlignment="1">
      <alignment horizontal="right"/>
    </xf>
    <xf numFmtId="0" fontId="9" fillId="9" borderId="0" xfId="0" applyFont="1" applyFill="1" applyBorder="1" applyAlignment="1">
      <alignment horizontal="center"/>
    </xf>
    <xf numFmtId="0" fontId="9" fillId="9" borderId="41" xfId="0" applyFont="1" applyFill="1" applyBorder="1" applyAlignment="1">
      <alignment horizontal="center"/>
    </xf>
    <xf numFmtId="0" fontId="9" fillId="9" borderId="0" xfId="0" applyFont="1" applyFill="1" applyBorder="1" applyAlignment="1">
      <alignment horizontal="right"/>
    </xf>
    <xf numFmtId="0" fontId="9" fillId="8" borderId="42" xfId="0" applyFont="1" applyFill="1" applyBorder="1" applyAlignment="1">
      <alignment horizontal="center" vertical="center" wrapText="1"/>
    </xf>
    <xf numFmtId="0" fontId="9" fillId="8" borderId="42" xfId="0" applyFont="1" applyFill="1" applyBorder="1" applyAlignment="1">
      <alignment horizontal="center" wrapText="1"/>
    </xf>
    <xf numFmtId="0" fontId="9" fillId="8" borderId="40" xfId="0" applyFont="1" applyFill="1" applyBorder="1" applyAlignment="1">
      <alignment horizontal="center" vertical="center" wrapText="1"/>
    </xf>
    <xf numFmtId="0" fontId="9" fillId="9" borderId="41" xfId="0" applyFont="1" applyFill="1" applyBorder="1"/>
    <xf numFmtId="0" fontId="9" fillId="9" borderId="0" xfId="0" applyFont="1" applyFill="1" applyBorder="1"/>
    <xf numFmtId="0" fontId="9" fillId="9" borderId="40" xfId="0" applyFont="1" applyFill="1" applyBorder="1" applyAlignment="1">
      <alignment horizontal="right"/>
    </xf>
    <xf numFmtId="0" fontId="9" fillId="9" borderId="34" xfId="0" applyFont="1" applyFill="1" applyBorder="1" applyAlignment="1">
      <alignment horizontal="left"/>
    </xf>
    <xf numFmtId="0" fontId="9" fillId="9" borderId="2" xfId="0" applyFont="1" applyFill="1" applyBorder="1" applyAlignment="1">
      <alignment horizontal="left"/>
    </xf>
    <xf numFmtId="0" fontId="9" fillId="0" borderId="29" xfId="0" applyFont="1" applyBorder="1" applyAlignment="1">
      <alignment horizontal="left"/>
    </xf>
    <xf numFmtId="0" fontId="9" fillId="0" borderId="25" xfId="0" applyFont="1" applyBorder="1" applyAlignment="1">
      <alignment horizontal="left"/>
    </xf>
    <xf numFmtId="0" fontId="9" fillId="0" borderId="25" xfId="0" applyFont="1" applyBorder="1"/>
    <xf numFmtId="0" fontId="9" fillId="0" borderId="29" xfId="0" applyFont="1" applyBorder="1"/>
    <xf numFmtId="0" fontId="9" fillId="8" borderId="25" xfId="0" applyFont="1" applyFill="1" applyBorder="1" applyAlignment="1">
      <alignment horizontal="left"/>
    </xf>
    <xf numFmtId="0" fontId="9" fillId="8" borderId="27" xfId="0" applyFont="1" applyFill="1" applyBorder="1" applyAlignment="1">
      <alignment horizontal="left"/>
    </xf>
    <xf numFmtId="0" fontId="9" fillId="8" borderId="40" xfId="0" applyFont="1" applyFill="1" applyBorder="1" applyAlignment="1">
      <alignment horizontal="left"/>
    </xf>
    <xf numFmtId="3" fontId="5" fillId="0" borderId="15" xfId="0" applyNumberFormat="1" applyFont="1" applyBorder="1" applyAlignment="1">
      <alignment horizontal="center" vertical="center"/>
    </xf>
    <xf numFmtId="3" fontId="5" fillId="0" borderId="7" xfId="0" applyNumberFormat="1" applyFont="1" applyBorder="1" applyAlignment="1">
      <alignment horizontal="center" vertical="center"/>
    </xf>
    <xf numFmtId="3" fontId="5" fillId="0" borderId="6" xfId="0" applyNumberFormat="1" applyFont="1" applyBorder="1" applyAlignment="1">
      <alignment horizontal="center" vertical="center"/>
    </xf>
    <xf numFmtId="3" fontId="5" fillId="0" borderId="43" xfId="0" applyNumberFormat="1" applyFont="1" applyBorder="1" applyAlignment="1">
      <alignment horizontal="center" vertical="center"/>
    </xf>
    <xf numFmtId="3" fontId="5" fillId="0" borderId="13" xfId="0" applyNumberFormat="1" applyFont="1" applyBorder="1" applyAlignment="1">
      <alignment horizontal="center" vertical="center"/>
    </xf>
    <xf numFmtId="3" fontId="11" fillId="0" borderId="7" xfId="0" applyNumberFormat="1" applyFont="1" applyBorder="1" applyAlignment="1">
      <alignment horizontal="center" vertical="center"/>
    </xf>
    <xf numFmtId="3" fontId="11" fillId="0" borderId="6" xfId="0" applyNumberFormat="1" applyFont="1" applyBorder="1" applyAlignment="1">
      <alignment horizontal="center" vertical="center"/>
    </xf>
    <xf numFmtId="3" fontId="11" fillId="0" borderId="43" xfId="0" applyNumberFormat="1" applyFont="1" applyBorder="1" applyAlignment="1">
      <alignment horizontal="center" vertical="center"/>
    </xf>
    <xf numFmtId="3" fontId="11" fillId="0" borderId="13" xfId="0" applyNumberFormat="1" applyFont="1" applyBorder="1" applyAlignment="1">
      <alignment horizontal="center" vertical="center"/>
    </xf>
    <xf numFmtId="3" fontId="22" fillId="0" borderId="15" xfId="0" applyNumberFormat="1" applyFont="1" applyBorder="1" applyAlignment="1">
      <alignment horizontal="center" vertical="center"/>
    </xf>
    <xf numFmtId="3" fontId="22" fillId="0" borderId="6" xfId="0" applyNumberFormat="1" applyFont="1" applyBorder="1" applyAlignment="1">
      <alignment horizontal="center" vertical="center"/>
    </xf>
    <xf numFmtId="3" fontId="22" fillId="0" borderId="13" xfId="0" applyNumberFormat="1" applyFont="1" applyBorder="1" applyAlignment="1">
      <alignment horizontal="center" vertical="center"/>
    </xf>
    <xf numFmtId="0" fontId="18" fillId="0" borderId="0" xfId="0" applyFont="1" applyBorder="1"/>
    <xf numFmtId="3" fontId="11" fillId="0" borderId="14" xfId="0" applyNumberFormat="1" applyFont="1" applyBorder="1"/>
    <xf numFmtId="0" fontId="5" fillId="0" borderId="0" xfId="0" applyFont="1" applyAlignment="1">
      <alignment horizontal="right"/>
    </xf>
    <xf numFmtId="0" fontId="15" fillId="0" borderId="0" xfId="0" applyFont="1"/>
    <xf numFmtId="0" fontId="15" fillId="0" borderId="0" xfId="0" applyFont="1" applyAlignment="1"/>
    <xf numFmtId="0" fontId="21" fillId="0" borderId="0" xfId="0" applyFont="1"/>
    <xf numFmtId="2" fontId="21" fillId="0" borderId="0" xfId="0" applyNumberFormat="1" applyFont="1" applyAlignment="1">
      <alignment horizontal="center" vertical="center" wrapText="1"/>
    </xf>
    <xf numFmtId="0" fontId="15" fillId="5" borderId="9" xfId="0" applyFont="1" applyFill="1" applyBorder="1" applyAlignment="1">
      <alignment horizontal="center" vertical="center" wrapText="1"/>
    </xf>
    <xf numFmtId="0" fontId="5" fillId="5" borderId="12" xfId="0" applyFont="1" applyFill="1" applyBorder="1" applyAlignment="1">
      <alignment horizontal="center" wrapText="1"/>
    </xf>
    <xf numFmtId="0" fontId="5" fillId="0" borderId="26" xfId="0" applyFont="1" applyBorder="1" applyAlignment="1">
      <alignment horizontal="left" vertical="center"/>
    </xf>
    <xf numFmtId="3" fontId="5" fillId="0" borderId="7" xfId="0" applyNumberFormat="1" applyFont="1" applyFill="1" applyBorder="1" applyAlignment="1">
      <alignment horizontal="center" vertical="center"/>
    </xf>
    <xf numFmtId="3" fontId="15" fillId="0" borderId="13" xfId="0" applyNumberFormat="1" applyFont="1" applyBorder="1" applyAlignment="1">
      <alignment horizontal="center" vertical="center"/>
    </xf>
    <xf numFmtId="0" fontId="5" fillId="0" borderId="10" xfId="0" applyFont="1" applyBorder="1" applyAlignment="1">
      <alignment horizontal="left" vertical="center" wrapText="1"/>
    </xf>
    <xf numFmtId="3" fontId="15" fillId="0" borderId="14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left" vertical="center" wrapText="1"/>
    </xf>
    <xf numFmtId="49" fontId="5" fillId="0" borderId="0" xfId="0" applyNumberFormat="1" applyFont="1" applyBorder="1" applyAlignment="1">
      <alignment horizontal="center" vertical="center"/>
    </xf>
    <xf numFmtId="49" fontId="5" fillId="0" borderId="0" xfId="0" applyNumberFormat="1" applyFont="1" applyBorder="1" applyAlignment="1">
      <alignment horizontal="center" vertical="center" textRotation="90" wrapText="1"/>
    </xf>
    <xf numFmtId="0" fontId="5" fillId="0" borderId="0" xfId="0" applyFont="1" applyBorder="1" applyAlignment="1">
      <alignment horizontal="center" vertical="center" wrapText="1"/>
    </xf>
    <xf numFmtId="0" fontId="5" fillId="0" borderId="41" xfId="0" applyFont="1" applyBorder="1" applyAlignment="1">
      <alignment horizontal="right"/>
    </xf>
    <xf numFmtId="0" fontId="15" fillId="0" borderId="0" xfId="0" applyFont="1" applyFill="1" applyBorder="1" applyAlignment="1">
      <alignment vertical="center" wrapText="1"/>
    </xf>
    <xf numFmtId="0" fontId="21" fillId="0" borderId="0" xfId="0" applyFont="1" applyBorder="1"/>
    <xf numFmtId="0" fontId="5" fillId="0" borderId="0" xfId="0" applyFont="1" applyBorder="1" applyAlignment="1">
      <alignment horizontal="center" vertical="center"/>
    </xf>
    <xf numFmtId="3" fontId="5" fillId="0" borderId="13" xfId="0" applyNumberFormat="1" applyFont="1" applyFill="1" applyBorder="1" applyAlignment="1">
      <alignment horizontal="center" vertical="center"/>
    </xf>
    <xf numFmtId="0" fontId="5" fillId="0" borderId="0" xfId="0" applyFont="1" applyBorder="1"/>
    <xf numFmtId="0" fontId="5" fillId="0" borderId="44" xfId="0" applyFont="1" applyBorder="1" applyAlignment="1">
      <alignment horizontal="left" vertical="center" wrapText="1"/>
    </xf>
    <xf numFmtId="3" fontId="5" fillId="0" borderId="16" xfId="0" applyNumberFormat="1" applyFont="1" applyBorder="1" applyAlignment="1">
      <alignment horizontal="center" vertical="center"/>
    </xf>
    <xf numFmtId="3" fontId="5" fillId="0" borderId="31" xfId="0" applyNumberFormat="1" applyFont="1" applyBorder="1" applyAlignment="1">
      <alignment horizontal="center" vertical="center"/>
    </xf>
    <xf numFmtId="0" fontId="5" fillId="0" borderId="0" xfId="0" applyFont="1" applyAlignment="1"/>
    <xf numFmtId="0" fontId="5" fillId="5" borderId="3" xfId="0" applyFont="1" applyFill="1" applyBorder="1" applyAlignment="1">
      <alignment horizontal="center" wrapText="1"/>
    </xf>
    <xf numFmtId="0" fontId="16" fillId="0" borderId="0" xfId="0" applyFont="1" applyAlignment="1">
      <alignment horizontal="right"/>
    </xf>
    <xf numFmtId="0" fontId="5" fillId="0" borderId="0" xfId="0" applyFont="1" applyFill="1"/>
    <xf numFmtId="0" fontId="15" fillId="0" borderId="0" xfId="0" applyFont="1" applyFill="1"/>
    <xf numFmtId="0" fontId="5" fillId="0" borderId="0" xfId="0" applyFont="1" applyFill="1" applyAlignment="1">
      <alignment horizontal="right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/>
    <xf numFmtId="49" fontId="5" fillId="2" borderId="26" xfId="3" applyNumberFormat="1" applyFont="1" applyFill="1" applyBorder="1" applyAlignment="1">
      <alignment horizontal="center" vertical="center"/>
    </xf>
    <xf numFmtId="0" fontId="5" fillId="2" borderId="13" xfId="3" applyFont="1" applyFill="1" applyBorder="1" applyAlignment="1">
      <alignment horizontal="left" vertical="center" wrapText="1"/>
    </xf>
    <xf numFmtId="3" fontId="5" fillId="0" borderId="20" xfId="3" applyNumberFormat="1" applyFont="1" applyFill="1" applyBorder="1" applyAlignment="1">
      <alignment horizontal="center" vertical="center"/>
    </xf>
    <xf numFmtId="3" fontId="5" fillId="0" borderId="45" xfId="3" applyNumberFormat="1" applyFont="1" applyFill="1" applyBorder="1" applyAlignment="1">
      <alignment horizontal="center" vertical="center"/>
    </xf>
    <xf numFmtId="49" fontId="5" fillId="2" borderId="10" xfId="3" applyNumberFormat="1" applyFont="1" applyFill="1" applyBorder="1" applyAlignment="1">
      <alignment horizontal="center" vertical="center"/>
    </xf>
    <xf numFmtId="0" fontId="5" fillId="2" borderId="14" xfId="3" applyFont="1" applyFill="1" applyBorder="1" applyAlignment="1">
      <alignment horizontal="left" vertical="center" wrapText="1"/>
    </xf>
    <xf numFmtId="3" fontId="5" fillId="0" borderId="15" xfId="3" applyNumberFormat="1" applyFont="1" applyFill="1" applyBorder="1" applyAlignment="1">
      <alignment horizontal="center" vertical="center"/>
    </xf>
    <xf numFmtId="3" fontId="5" fillId="0" borderId="46" xfId="3" applyNumberFormat="1" applyFont="1" applyFill="1" applyBorder="1" applyAlignment="1">
      <alignment horizontal="center" vertical="center"/>
    </xf>
    <xf numFmtId="3" fontId="5" fillId="0" borderId="4" xfId="3" applyNumberFormat="1" applyFont="1" applyFill="1" applyBorder="1" applyAlignment="1">
      <alignment horizontal="center" vertical="center"/>
    </xf>
    <xf numFmtId="3" fontId="5" fillId="0" borderId="14" xfId="3" applyNumberFormat="1" applyFont="1" applyFill="1" applyBorder="1" applyAlignment="1">
      <alignment horizontal="center" vertical="center"/>
    </xf>
    <xf numFmtId="49" fontId="5" fillId="2" borderId="14" xfId="3" applyNumberFormat="1" applyFont="1" applyFill="1" applyBorder="1" applyAlignment="1">
      <alignment horizontal="center" vertical="center" wrapText="1"/>
    </xf>
    <xf numFmtId="0" fontId="5" fillId="2" borderId="14" xfId="3" applyFont="1" applyFill="1" applyBorder="1" applyAlignment="1">
      <alignment vertical="center"/>
    </xf>
    <xf numFmtId="0" fontId="5" fillId="2" borderId="14" xfId="3" applyFont="1" applyFill="1" applyBorder="1" applyAlignment="1">
      <alignment vertical="center" wrapText="1"/>
    </xf>
    <xf numFmtId="0" fontId="5" fillId="2" borderId="14" xfId="3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0" xfId="0" applyFont="1" applyFill="1" applyAlignment="1"/>
    <xf numFmtId="0" fontId="16" fillId="0" borderId="0" xfId="0" applyFont="1" applyFill="1" applyAlignment="1">
      <alignment horizontal="right"/>
    </xf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/>
    </xf>
    <xf numFmtId="0" fontId="16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5" fillId="0" borderId="47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48" xfId="0" applyFont="1" applyBorder="1" applyAlignment="1">
      <alignment horizontal="center" vertical="center" wrapText="1"/>
    </xf>
    <xf numFmtId="0" fontId="15" fillId="0" borderId="49" xfId="0" applyFont="1" applyBorder="1" applyAlignment="1">
      <alignment horizontal="center" vertical="center" wrapText="1"/>
    </xf>
    <xf numFmtId="3" fontId="5" fillId="0" borderId="20" xfId="0" applyNumberFormat="1" applyFont="1" applyBorder="1" applyAlignment="1">
      <alignment horizontal="center" vertical="center"/>
    </xf>
    <xf numFmtId="3" fontId="5" fillId="0" borderId="50" xfId="0" applyNumberFormat="1" applyFont="1" applyBorder="1" applyAlignment="1">
      <alignment horizontal="center" vertical="center"/>
    </xf>
    <xf numFmtId="3" fontId="5" fillId="0" borderId="32" xfId="0" applyNumberFormat="1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 wrapText="1"/>
    </xf>
    <xf numFmtId="0" fontId="15" fillId="0" borderId="51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3" fontId="5" fillId="0" borderId="10" xfId="0" applyNumberFormat="1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3" fontId="5" fillId="0" borderId="52" xfId="0" applyNumberFormat="1" applyFont="1" applyBorder="1" applyAlignment="1">
      <alignment horizontal="center" vertical="center"/>
    </xf>
    <xf numFmtId="3" fontId="5" fillId="0" borderId="26" xfId="0" applyNumberFormat="1" applyFont="1" applyBorder="1" applyAlignment="1">
      <alignment horizontal="center" vertical="center"/>
    </xf>
    <xf numFmtId="3" fontId="5" fillId="0" borderId="25" xfId="0" applyNumberFormat="1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3" fontId="5" fillId="0" borderId="53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wrapText="1"/>
    </xf>
    <xf numFmtId="3" fontId="5" fillId="0" borderId="11" xfId="0" applyNumberFormat="1" applyFont="1" applyBorder="1" applyAlignment="1">
      <alignment horizontal="center" vertical="center"/>
    </xf>
    <xf numFmtId="3" fontId="5" fillId="0" borderId="40" xfId="0" applyNumberFormat="1" applyFont="1" applyBorder="1" applyAlignment="1">
      <alignment horizontal="center" vertical="center"/>
    </xf>
    <xf numFmtId="0" fontId="23" fillId="0" borderId="0" xfId="0" applyFont="1" applyAlignment="1">
      <alignment vertical="top"/>
    </xf>
    <xf numFmtId="0" fontId="24" fillId="0" borderId="0" xfId="0" applyFont="1"/>
    <xf numFmtId="0" fontId="16" fillId="0" borderId="0" xfId="0" applyFont="1" applyAlignment="1">
      <alignment horizontal="center" wrapText="1"/>
    </xf>
    <xf numFmtId="0" fontId="16" fillId="0" borderId="0" xfId="0" applyFont="1" applyAlignment="1">
      <alignment wrapText="1"/>
    </xf>
    <xf numFmtId="0" fontId="5" fillId="0" borderId="26" xfId="0" applyFont="1" applyBorder="1" applyAlignment="1">
      <alignment horizontal="center" vertical="center" wrapText="1"/>
    </xf>
    <xf numFmtId="3" fontId="5" fillId="0" borderId="54" xfId="0" applyNumberFormat="1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 wrapText="1"/>
    </xf>
    <xf numFmtId="3" fontId="5" fillId="0" borderId="9" xfId="0" applyNumberFormat="1" applyFont="1" applyBorder="1" applyAlignment="1">
      <alignment horizontal="center" vertical="center"/>
    </xf>
    <xf numFmtId="3" fontId="5" fillId="0" borderId="30" xfId="0" applyNumberFormat="1" applyFont="1" applyBorder="1" applyAlignment="1">
      <alignment horizontal="center" vertical="center"/>
    </xf>
    <xf numFmtId="0" fontId="22" fillId="7" borderId="55" xfId="0" applyFont="1" applyFill="1" applyBorder="1" applyAlignment="1">
      <alignment horizontal="center" vertical="center" wrapText="1"/>
    </xf>
    <xf numFmtId="0" fontId="22" fillId="7" borderId="56" xfId="0" applyFont="1" applyFill="1" applyBorder="1" applyAlignment="1">
      <alignment horizontal="center" vertical="center" wrapText="1"/>
    </xf>
    <xf numFmtId="0" fontId="22" fillId="7" borderId="57" xfId="0" applyFont="1" applyFill="1" applyBorder="1" applyAlignment="1">
      <alignment horizontal="center" vertical="center" wrapText="1"/>
    </xf>
    <xf numFmtId="3" fontId="5" fillId="7" borderId="39" xfId="0" applyNumberFormat="1" applyFont="1" applyFill="1" applyBorder="1" applyAlignment="1">
      <alignment horizontal="center" vertical="center"/>
    </xf>
    <xf numFmtId="3" fontId="5" fillId="7" borderId="21" xfId="0" applyNumberFormat="1" applyFont="1" applyFill="1" applyBorder="1" applyAlignment="1">
      <alignment horizontal="center" vertical="center"/>
    </xf>
    <xf numFmtId="3" fontId="5" fillId="7" borderId="11" xfId="0" applyNumberFormat="1" applyFont="1" applyFill="1" applyBorder="1" applyAlignment="1">
      <alignment horizontal="center" vertical="center"/>
    </xf>
    <xf numFmtId="3" fontId="5" fillId="7" borderId="40" xfId="0" applyNumberFormat="1" applyFont="1" applyFill="1" applyBorder="1" applyAlignment="1">
      <alignment horizontal="center" vertical="center"/>
    </xf>
    <xf numFmtId="3" fontId="5" fillId="7" borderId="49" xfId="0" applyNumberFormat="1" applyFont="1" applyFill="1" applyBorder="1" applyAlignment="1">
      <alignment horizontal="center" vertical="center"/>
    </xf>
    <xf numFmtId="3" fontId="5" fillId="7" borderId="32" xfId="0" applyNumberFormat="1" applyFont="1" applyFill="1" applyBorder="1" applyAlignment="1">
      <alignment horizontal="center" vertical="center"/>
    </xf>
    <xf numFmtId="4" fontId="5" fillId="7" borderId="16" xfId="0" applyNumberFormat="1" applyFont="1" applyFill="1" applyBorder="1" applyAlignment="1">
      <alignment horizontal="center" vertical="center"/>
    </xf>
    <xf numFmtId="4" fontId="5" fillId="7" borderId="12" xfId="0" applyNumberFormat="1" applyFont="1" applyFill="1" applyBorder="1" applyAlignment="1">
      <alignment horizontal="center" vertical="center"/>
    </xf>
    <xf numFmtId="0" fontId="22" fillId="7" borderId="58" xfId="0" applyFont="1" applyFill="1" applyBorder="1" applyAlignment="1">
      <alignment horizontal="center" vertical="center" wrapText="1"/>
    </xf>
    <xf numFmtId="0" fontId="22" fillId="7" borderId="59" xfId="0" applyFont="1" applyFill="1" applyBorder="1" applyAlignment="1">
      <alignment horizontal="center" vertical="center" wrapText="1"/>
    </xf>
    <xf numFmtId="0" fontId="5" fillId="7" borderId="60" xfId="0" applyFont="1" applyFill="1" applyBorder="1" applyAlignment="1">
      <alignment horizontal="right" vertical="center" wrapText="1"/>
    </xf>
    <xf numFmtId="0" fontId="15" fillId="7" borderId="39" xfId="0" applyFont="1" applyFill="1" applyBorder="1" applyAlignment="1">
      <alignment horizontal="right" vertical="center" wrapText="1"/>
    </xf>
    <xf numFmtId="3" fontId="5" fillId="7" borderId="5" xfId="0" applyNumberFormat="1" applyFont="1" applyFill="1" applyBorder="1" applyAlignment="1">
      <alignment horizontal="center" vertical="center"/>
    </xf>
    <xf numFmtId="0" fontId="22" fillId="0" borderId="0" xfId="0" applyFont="1"/>
    <xf numFmtId="0" fontId="22" fillId="0" borderId="0" xfId="0" applyFont="1" applyAlignment="1">
      <alignment horizontal="right"/>
    </xf>
    <xf numFmtId="0" fontId="14" fillId="0" borderId="0" xfId="0" applyFont="1" applyBorder="1" applyAlignment="1">
      <alignment horizontal="center"/>
    </xf>
    <xf numFmtId="0" fontId="15" fillId="10" borderId="47" xfId="3" applyFont="1" applyFill="1" applyBorder="1" applyAlignment="1">
      <alignment horizontal="center" vertical="center" wrapText="1"/>
    </xf>
    <xf numFmtId="49" fontId="5" fillId="0" borderId="26" xfId="3" applyNumberFormat="1" applyFont="1" applyBorder="1" applyAlignment="1">
      <alignment horizontal="center" vertical="center"/>
    </xf>
    <xf numFmtId="0" fontId="15" fillId="0" borderId="7" xfId="3" applyFont="1" applyBorder="1" applyAlignment="1">
      <alignment horizontal="left" vertical="center" wrapText="1"/>
    </xf>
    <xf numFmtId="3" fontId="5" fillId="0" borderId="61" xfId="3" applyNumberFormat="1" applyFont="1" applyBorder="1" applyAlignment="1">
      <alignment horizontal="center" vertical="center"/>
    </xf>
    <xf numFmtId="0" fontId="5" fillId="3" borderId="47" xfId="3" applyFont="1" applyFill="1" applyBorder="1" applyAlignment="1">
      <alignment vertical="center"/>
    </xf>
    <xf numFmtId="49" fontId="5" fillId="0" borderId="20" xfId="3" applyNumberFormat="1" applyFont="1" applyBorder="1" applyAlignment="1">
      <alignment horizontal="center" vertical="center"/>
    </xf>
    <xf numFmtId="3" fontId="5" fillId="0" borderId="13" xfId="3" applyNumberFormat="1" applyFont="1" applyBorder="1" applyAlignment="1">
      <alignment horizontal="center" vertical="center"/>
    </xf>
    <xf numFmtId="0" fontId="22" fillId="0" borderId="0" xfId="0" applyFont="1" applyAlignment="1">
      <alignment vertical="center"/>
    </xf>
    <xf numFmtId="49" fontId="5" fillId="0" borderId="10" xfId="3" applyNumberFormat="1" applyFont="1" applyBorder="1" applyAlignment="1">
      <alignment horizontal="center" vertical="center"/>
    </xf>
    <xf numFmtId="0" fontId="24" fillId="0" borderId="4" xfId="3" applyFont="1" applyBorder="1" applyAlignment="1">
      <alignment horizontal="left" vertical="center"/>
    </xf>
    <xf numFmtId="3" fontId="5" fillId="0" borderId="17" xfId="3" applyNumberFormat="1" applyFont="1" applyBorder="1" applyAlignment="1">
      <alignment horizontal="center" vertical="center"/>
    </xf>
    <xf numFmtId="0" fontId="5" fillId="3" borderId="47" xfId="3" applyFont="1" applyFill="1" applyBorder="1"/>
    <xf numFmtId="49" fontId="5" fillId="0" borderId="15" xfId="3" applyNumberFormat="1" applyFont="1" applyBorder="1" applyAlignment="1">
      <alignment horizontal="center" vertical="center"/>
    </xf>
    <xf numFmtId="3" fontId="5" fillId="0" borderId="14" xfId="3" applyNumberFormat="1" applyFont="1" applyBorder="1" applyAlignment="1">
      <alignment horizontal="center" vertical="center"/>
    </xf>
    <xf numFmtId="0" fontId="22" fillId="0" borderId="0" xfId="0" applyFont="1" applyBorder="1"/>
    <xf numFmtId="0" fontId="5" fillId="0" borderId="4" xfId="3" applyFont="1" applyBorder="1" applyAlignment="1">
      <alignment horizontal="left" vertical="center"/>
    </xf>
    <xf numFmtId="49" fontId="5" fillId="0" borderId="10" xfId="3" applyNumberFormat="1" applyFont="1" applyBorder="1" applyAlignment="1">
      <alignment horizontal="center" vertical="center" wrapText="1"/>
    </xf>
    <xf numFmtId="0" fontId="15" fillId="0" borderId="4" xfId="3" applyFont="1" applyBorder="1" applyAlignment="1">
      <alignment horizontal="left" vertical="center" wrapText="1"/>
    </xf>
    <xf numFmtId="0" fontId="5" fillId="3" borderId="47" xfId="3" applyFont="1" applyFill="1" applyBorder="1" applyAlignment="1">
      <alignment vertical="center" wrapText="1"/>
    </xf>
    <xf numFmtId="49" fontId="5" fillId="0" borderId="15" xfId="3" applyNumberFormat="1" applyFont="1" applyBorder="1" applyAlignment="1">
      <alignment horizontal="center" vertical="center" wrapText="1"/>
    </xf>
    <xf numFmtId="0" fontId="22" fillId="0" borderId="0" xfId="0" applyFont="1" applyBorder="1" applyAlignment="1">
      <alignment vertical="center" wrapText="1"/>
    </xf>
    <xf numFmtId="0" fontId="22" fillId="0" borderId="0" xfId="0" applyFont="1" applyAlignment="1">
      <alignment vertical="center" wrapText="1"/>
    </xf>
    <xf numFmtId="49" fontId="5" fillId="0" borderId="9" xfId="3" applyNumberFormat="1" applyFont="1" applyBorder="1" applyAlignment="1">
      <alignment horizontal="center" vertical="center"/>
    </xf>
    <xf numFmtId="0" fontId="5" fillId="0" borderId="3" xfId="3" applyFont="1" applyBorder="1" applyAlignment="1">
      <alignment horizontal="left" vertical="center"/>
    </xf>
    <xf numFmtId="3" fontId="5" fillId="0" borderId="18" xfId="3" applyNumberFormat="1" applyFont="1" applyBorder="1" applyAlignment="1">
      <alignment horizontal="center" vertical="center"/>
    </xf>
    <xf numFmtId="49" fontId="5" fillId="0" borderId="16" xfId="3" applyNumberFormat="1" applyFont="1" applyBorder="1" applyAlignment="1">
      <alignment horizontal="center" vertical="center"/>
    </xf>
    <xf numFmtId="3" fontId="5" fillId="0" borderId="12" xfId="3" applyNumberFormat="1" applyFont="1" applyBorder="1" applyAlignment="1">
      <alignment horizontal="center" vertical="center"/>
    </xf>
    <xf numFmtId="0" fontId="5" fillId="10" borderId="62" xfId="0" applyFont="1" applyFill="1" applyBorder="1"/>
    <xf numFmtId="0" fontId="5" fillId="10" borderId="1" xfId="0" applyFont="1" applyFill="1" applyBorder="1"/>
    <xf numFmtId="0" fontId="5" fillId="10" borderId="63" xfId="0" applyFont="1" applyFill="1" applyBorder="1"/>
    <xf numFmtId="0" fontId="5" fillId="10" borderId="59" xfId="0" applyFont="1" applyFill="1" applyBorder="1"/>
    <xf numFmtId="3" fontId="5" fillId="0" borderId="17" xfId="3" applyNumberFormat="1" applyFont="1" applyBorder="1" applyAlignment="1">
      <alignment horizontal="center" vertical="center" wrapText="1"/>
    </xf>
    <xf numFmtId="3" fontId="5" fillId="0" borderId="14" xfId="3" applyNumberFormat="1" applyFont="1" applyBorder="1" applyAlignment="1">
      <alignment horizontal="center" vertical="center" wrapText="1"/>
    </xf>
    <xf numFmtId="0" fontId="15" fillId="10" borderId="42" xfId="3" applyFont="1" applyFill="1" applyBorder="1" applyAlignment="1">
      <alignment horizontal="center" vertical="center" wrapText="1"/>
    </xf>
    <xf numFmtId="0" fontId="23" fillId="0" borderId="0" xfId="0" applyFont="1"/>
    <xf numFmtId="0" fontId="15" fillId="7" borderId="52" xfId="3" applyFont="1" applyFill="1" applyBorder="1" applyAlignment="1">
      <alignment horizontal="center" vertical="center" wrapText="1"/>
    </xf>
    <xf numFmtId="0" fontId="15" fillId="7" borderId="57" xfId="3" applyFont="1" applyFill="1" applyBorder="1" applyAlignment="1">
      <alignment horizontal="center" vertical="center" wrapText="1"/>
    </xf>
    <xf numFmtId="3" fontId="15" fillId="7" borderId="56" xfId="3" applyNumberFormat="1" applyFont="1" applyFill="1" applyBorder="1" applyAlignment="1">
      <alignment horizontal="center" vertical="center"/>
    </xf>
    <xf numFmtId="0" fontId="15" fillId="7" borderId="64" xfId="3" applyFont="1" applyFill="1" applyBorder="1" applyAlignment="1">
      <alignment horizontal="center" vertical="center" wrapText="1"/>
    </xf>
    <xf numFmtId="0" fontId="15" fillId="7" borderId="55" xfId="3" applyFont="1" applyFill="1" applyBorder="1" applyAlignment="1">
      <alignment horizontal="center" vertical="center" wrapText="1"/>
    </xf>
    <xf numFmtId="0" fontId="15" fillId="7" borderId="11" xfId="3" applyFont="1" applyFill="1" applyBorder="1" applyAlignment="1">
      <alignment horizontal="center" vertical="center" wrapText="1"/>
    </xf>
    <xf numFmtId="0" fontId="15" fillId="7" borderId="5" xfId="3" applyFont="1" applyFill="1" applyBorder="1" applyAlignment="1">
      <alignment horizontal="center" vertical="center" wrapText="1"/>
    </xf>
    <xf numFmtId="3" fontId="15" fillId="7" borderId="21" xfId="3" applyNumberFormat="1" applyFont="1" applyFill="1" applyBorder="1" applyAlignment="1">
      <alignment horizontal="center" vertical="center"/>
    </xf>
    <xf numFmtId="3" fontId="15" fillId="7" borderId="8" xfId="3" applyNumberFormat="1" applyFont="1" applyFill="1" applyBorder="1" applyAlignment="1">
      <alignment horizontal="center" vertical="center"/>
    </xf>
    <xf numFmtId="0" fontId="15" fillId="7" borderId="39" xfId="3" applyFont="1" applyFill="1" applyBorder="1" applyAlignment="1">
      <alignment horizontal="center" vertical="center" wrapText="1"/>
    </xf>
    <xf numFmtId="0" fontId="25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right" wrapText="1"/>
    </xf>
    <xf numFmtId="0" fontId="9" fillId="0" borderId="1" xfId="0" applyFont="1" applyBorder="1" applyAlignment="1">
      <alignment horizontal="center" wrapText="1"/>
    </xf>
    <xf numFmtId="0" fontId="9" fillId="0" borderId="0" xfId="0" applyFont="1" applyBorder="1" applyAlignment="1">
      <alignment horizontal="center" wrapText="1"/>
    </xf>
    <xf numFmtId="0" fontId="13" fillId="7" borderId="39" xfId="0" applyFont="1" applyFill="1" applyBorder="1" applyAlignment="1">
      <alignment horizontal="center" vertical="center" wrapText="1"/>
    </xf>
    <xf numFmtId="0" fontId="13" fillId="7" borderId="21" xfId="0" applyFont="1" applyFill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9" fillId="0" borderId="20" xfId="0" applyFont="1" applyBorder="1"/>
    <xf numFmtId="0" fontId="9" fillId="0" borderId="13" xfId="0" applyFont="1" applyBorder="1"/>
    <xf numFmtId="0" fontId="9" fillId="0" borderId="12" xfId="0" applyFont="1" applyBorder="1" applyAlignment="1">
      <alignment horizontal="center" vertical="center" wrapText="1"/>
    </xf>
    <xf numFmtId="0" fontId="9" fillId="0" borderId="16" xfId="0" applyFont="1" applyBorder="1"/>
    <xf numFmtId="0" fontId="9" fillId="0" borderId="12" xfId="0" applyFont="1" applyBorder="1"/>
    <xf numFmtId="0" fontId="9" fillId="0" borderId="13" xfId="0" applyFont="1" applyBorder="1" applyAlignment="1">
      <alignment horizontal="center" vertical="center" wrapText="1"/>
    </xf>
    <xf numFmtId="0" fontId="27" fillId="0" borderId="0" xfId="0" applyFont="1" applyAlignment="1">
      <alignment vertical="center" wrapText="1"/>
    </xf>
    <xf numFmtId="0" fontId="7" fillId="0" borderId="0" xfId="0" applyFont="1"/>
    <xf numFmtId="0" fontId="7" fillId="0" borderId="0" xfId="0" applyFont="1" applyAlignment="1">
      <alignment horizontal="right"/>
    </xf>
    <xf numFmtId="0" fontId="7" fillId="0" borderId="0" xfId="0" applyFont="1" applyBorder="1" applyAlignment="1">
      <alignment vertical="center" wrapText="1"/>
    </xf>
    <xf numFmtId="0" fontId="11" fillId="7" borderId="16" xfId="0" applyFont="1" applyFill="1" applyBorder="1" applyAlignment="1">
      <alignment horizontal="center" vertical="center" wrapText="1"/>
    </xf>
    <xf numFmtId="0" fontId="11" fillId="7" borderId="3" xfId="0" applyFont="1" applyFill="1" applyBorder="1" applyAlignment="1">
      <alignment horizontal="center" vertical="center" wrapText="1"/>
    </xf>
    <xf numFmtId="0" fontId="11" fillId="7" borderId="12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7" borderId="55" xfId="0" applyFont="1" applyFill="1" applyBorder="1" applyAlignment="1">
      <alignment horizontal="center" vertical="center" wrapText="1"/>
    </xf>
    <xf numFmtId="0" fontId="11" fillId="7" borderId="57" xfId="0" applyFont="1" applyFill="1" applyBorder="1" applyAlignment="1">
      <alignment horizontal="center" vertical="center" wrapText="1"/>
    </xf>
    <xf numFmtId="0" fontId="11" fillId="7" borderId="56" xfId="0" applyFont="1" applyFill="1" applyBorder="1" applyAlignment="1">
      <alignment horizontal="center" vertical="center" wrapText="1"/>
    </xf>
    <xf numFmtId="0" fontId="7" fillId="0" borderId="0" xfId="0" applyFont="1" applyBorder="1"/>
    <xf numFmtId="0" fontId="26" fillId="0" borderId="0" xfId="0" applyFont="1" applyAlignment="1">
      <alignment vertical="center" wrapText="1"/>
    </xf>
    <xf numFmtId="0" fontId="20" fillId="0" borderId="0" xfId="0" applyFont="1" applyBorder="1" applyAlignment="1">
      <alignment horizontal="center" vertical="center"/>
    </xf>
    <xf numFmtId="3" fontId="20" fillId="0" borderId="0" xfId="0" applyNumberFormat="1" applyFont="1" applyBorder="1" applyAlignment="1">
      <alignment horizontal="center" vertical="center"/>
    </xf>
    <xf numFmtId="0" fontId="9" fillId="7" borderId="16" xfId="0" applyFont="1" applyFill="1" applyBorder="1" applyAlignment="1">
      <alignment horizontal="center" vertical="center" wrapText="1"/>
    </xf>
    <xf numFmtId="0" fontId="9" fillId="7" borderId="3" xfId="0" applyFont="1" applyFill="1" applyBorder="1" applyAlignment="1">
      <alignment horizontal="center" vertical="center" wrapText="1"/>
    </xf>
    <xf numFmtId="0" fontId="9" fillId="7" borderId="12" xfId="0" applyFont="1" applyFill="1" applyBorder="1" applyAlignment="1">
      <alignment horizontal="center" vertical="center" wrapText="1"/>
    </xf>
    <xf numFmtId="3" fontId="5" fillId="7" borderId="59" xfId="0" applyNumberFormat="1" applyFont="1" applyFill="1" applyBorder="1" applyAlignment="1">
      <alignment horizontal="center" vertical="center"/>
    </xf>
    <xf numFmtId="0" fontId="5" fillId="0" borderId="2" xfId="0" applyFont="1" applyBorder="1"/>
    <xf numFmtId="0" fontId="14" fillId="7" borderId="65" xfId="0" applyFont="1" applyFill="1" applyBorder="1" applyAlignment="1">
      <alignment horizontal="center" vertical="center" wrapText="1"/>
    </xf>
    <xf numFmtId="0" fontId="14" fillId="7" borderId="5" xfId="0" applyFont="1" applyFill="1" applyBorder="1" applyAlignment="1">
      <alignment horizontal="center" vertical="center" wrapText="1"/>
    </xf>
    <xf numFmtId="0" fontId="14" fillId="7" borderId="3" xfId="0" applyFont="1" applyFill="1" applyBorder="1" applyAlignment="1">
      <alignment horizontal="center" vertical="center" wrapText="1"/>
    </xf>
    <xf numFmtId="0" fontId="14" fillId="0" borderId="28" xfId="0" applyFont="1" applyBorder="1"/>
    <xf numFmtId="0" fontId="22" fillId="0" borderId="20" xfId="0" applyFont="1" applyBorder="1" applyAlignment="1">
      <alignment horizontal="left" vertical="center"/>
    </xf>
    <xf numFmtId="0" fontId="22" fillId="0" borderId="7" xfId="0" applyFont="1" applyBorder="1" applyAlignment="1">
      <alignment horizontal="center" vertical="center"/>
    </xf>
    <xf numFmtId="0" fontId="22" fillId="0" borderId="51" xfId="0" applyFont="1" applyBorder="1" applyAlignment="1">
      <alignment horizontal="center" vertical="center"/>
    </xf>
    <xf numFmtId="3" fontId="22" fillId="0" borderId="61" xfId="0" applyNumberFormat="1" applyFont="1" applyBorder="1" applyAlignment="1">
      <alignment horizontal="center" vertical="center"/>
    </xf>
    <xf numFmtId="0" fontId="22" fillId="0" borderId="27" xfId="0" applyFont="1" applyBorder="1"/>
    <xf numFmtId="0" fontId="22" fillId="0" borderId="15" xfId="0" applyFont="1" applyBorder="1" applyAlignment="1">
      <alignment horizontal="left" vertical="center"/>
    </xf>
    <xf numFmtId="0" fontId="22" fillId="0" borderId="4" xfId="0" applyFont="1" applyBorder="1" applyAlignment="1">
      <alignment horizontal="center" vertical="center"/>
    </xf>
    <xf numFmtId="3" fontId="22" fillId="0" borderId="17" xfId="0" applyNumberFormat="1" applyFont="1" applyBorder="1" applyAlignment="1">
      <alignment horizontal="center" vertical="center"/>
    </xf>
    <xf numFmtId="0" fontId="14" fillId="0" borderId="27" xfId="0" applyFont="1" applyBorder="1"/>
    <xf numFmtId="0" fontId="22" fillId="0" borderId="16" xfId="0" applyFont="1" applyBorder="1" applyAlignment="1">
      <alignment horizontal="left" vertical="center"/>
    </xf>
    <xf numFmtId="0" fontId="22" fillId="0" borderId="3" xfId="0" applyFont="1" applyBorder="1" applyAlignment="1">
      <alignment horizontal="center" vertical="center"/>
    </xf>
    <xf numFmtId="3" fontId="22" fillId="0" borderId="66" xfId="0" applyNumberFormat="1" applyFont="1" applyBorder="1" applyAlignment="1">
      <alignment horizontal="center" vertical="center"/>
    </xf>
    <xf numFmtId="3" fontId="22" fillId="0" borderId="16" xfId="0" applyNumberFormat="1" applyFont="1" applyBorder="1" applyAlignment="1">
      <alignment horizontal="center" vertical="center"/>
    </xf>
    <xf numFmtId="3" fontId="22" fillId="9" borderId="58" xfId="0" applyNumberFormat="1" applyFont="1" applyFill="1" applyBorder="1" applyAlignment="1">
      <alignment horizontal="center" vertical="center"/>
    </xf>
    <xf numFmtId="3" fontId="22" fillId="7" borderId="59" xfId="0" applyNumberFormat="1" applyFont="1" applyFill="1" applyBorder="1" applyAlignment="1">
      <alignment horizontal="center" vertical="center"/>
    </xf>
    <xf numFmtId="0" fontId="22" fillId="0" borderId="60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2" fillId="0" borderId="59" xfId="0" applyFont="1" applyBorder="1" applyAlignment="1">
      <alignment horizontal="center" vertical="center"/>
    </xf>
    <xf numFmtId="3" fontId="22" fillId="7" borderId="58" xfId="0" applyNumberFormat="1" applyFont="1" applyFill="1" applyBorder="1" applyAlignment="1">
      <alignment horizontal="center" vertical="center"/>
    </xf>
    <xf numFmtId="3" fontId="22" fillId="7" borderId="40" xfId="0" applyNumberFormat="1" applyFont="1" applyFill="1" applyBorder="1" applyAlignment="1">
      <alignment horizontal="center" vertical="center"/>
    </xf>
    <xf numFmtId="0" fontId="22" fillId="9" borderId="58" xfId="0" applyFont="1" applyFill="1" applyBorder="1" applyAlignment="1"/>
    <xf numFmtId="0" fontId="22" fillId="7" borderId="59" xfId="0" applyFont="1" applyFill="1" applyBorder="1" applyAlignment="1"/>
    <xf numFmtId="0" fontId="22" fillId="0" borderId="2" xfId="0" applyFont="1" applyBorder="1"/>
    <xf numFmtId="0" fontId="22" fillId="9" borderId="47" xfId="0" applyFont="1" applyFill="1" applyBorder="1"/>
    <xf numFmtId="0" fontId="22" fillId="7" borderId="54" xfId="0" applyFont="1" applyFill="1" applyBorder="1"/>
    <xf numFmtId="0" fontId="22" fillId="9" borderId="42" xfId="0" applyFont="1" applyFill="1" applyBorder="1"/>
    <xf numFmtId="0" fontId="22" fillId="7" borderId="40" xfId="0" applyFont="1" applyFill="1" applyBorder="1"/>
    <xf numFmtId="0" fontId="22" fillId="9" borderId="58" xfId="0" applyFont="1" applyFill="1" applyBorder="1"/>
    <xf numFmtId="0" fontId="22" fillId="7" borderId="59" xfId="0" applyFont="1" applyFill="1" applyBorder="1"/>
    <xf numFmtId="0" fontId="15" fillId="0" borderId="0" xfId="3" applyFont="1"/>
    <xf numFmtId="0" fontId="5" fillId="0" borderId="0" xfId="3" applyFont="1"/>
    <xf numFmtId="0" fontId="5" fillId="0" borderId="0" xfId="3" applyFont="1" applyFill="1"/>
    <xf numFmtId="0" fontId="5" fillId="0" borderId="0" xfId="3" applyFont="1" applyBorder="1"/>
    <xf numFmtId="0" fontId="5" fillId="0" borderId="0" xfId="3" applyFont="1" applyAlignment="1">
      <alignment horizontal="right"/>
    </xf>
    <xf numFmtId="0" fontId="15" fillId="9" borderId="67" xfId="3" applyFont="1" applyFill="1" applyBorder="1" applyAlignment="1">
      <alignment horizontal="center" vertical="center"/>
    </xf>
    <xf numFmtId="0" fontId="5" fillId="0" borderId="4" xfId="3" applyFont="1" applyFill="1" applyBorder="1" applyAlignment="1">
      <alignment horizontal="left" vertical="center" wrapText="1"/>
    </xf>
    <xf numFmtId="3" fontId="5" fillId="0" borderId="4" xfId="1" applyNumberFormat="1" applyFont="1" applyFill="1" applyBorder="1" applyAlignment="1">
      <alignment horizontal="center" vertical="center"/>
    </xf>
    <xf numFmtId="0" fontId="5" fillId="0" borderId="4" xfId="3" applyFont="1" applyFill="1" applyBorder="1" applyAlignment="1">
      <alignment horizontal="left" vertical="center"/>
    </xf>
    <xf numFmtId="49" fontId="5" fillId="0" borderId="44" xfId="3" applyNumberFormat="1" applyFont="1" applyBorder="1" applyAlignment="1">
      <alignment horizontal="center" vertical="center"/>
    </xf>
    <xf numFmtId="0" fontId="5" fillId="0" borderId="6" xfId="3" applyFont="1" applyFill="1" applyBorder="1" applyAlignment="1">
      <alignment horizontal="left" vertical="center" wrapText="1"/>
    </xf>
    <xf numFmtId="49" fontId="15" fillId="9" borderId="67" xfId="3" applyNumberFormat="1" applyFont="1" applyFill="1" applyBorder="1" applyAlignment="1">
      <alignment vertical="center"/>
    </xf>
    <xf numFmtId="49" fontId="5" fillId="9" borderId="67" xfId="3" applyNumberFormat="1" applyFont="1" applyFill="1" applyBorder="1" applyAlignment="1">
      <alignment horizontal="center" vertical="center"/>
    </xf>
    <xf numFmtId="0" fontId="15" fillId="9" borderId="22" xfId="3" applyFont="1" applyFill="1" applyBorder="1" applyAlignment="1"/>
    <xf numFmtId="0" fontId="5" fillId="9" borderId="0" xfId="0" applyFont="1" applyFill="1" applyBorder="1"/>
    <xf numFmtId="0" fontId="5" fillId="0" borderId="66" xfId="3" applyFont="1" applyFill="1" applyBorder="1" applyAlignment="1">
      <alignment horizontal="left" vertical="center" wrapText="1"/>
    </xf>
    <xf numFmtId="49" fontId="5" fillId="0" borderId="68" xfId="3" applyNumberFormat="1" applyFont="1" applyBorder="1" applyAlignment="1">
      <alignment horizontal="center" vertical="center"/>
    </xf>
    <xf numFmtId="164" fontId="5" fillId="0" borderId="0" xfId="1" applyFont="1" applyFill="1" applyBorder="1" applyAlignment="1">
      <alignment horizontal="left"/>
    </xf>
    <xf numFmtId="49" fontId="5" fillId="7" borderId="62" xfId="3" applyNumberFormat="1" applyFont="1" applyFill="1" applyBorder="1" applyAlignment="1">
      <alignment horizontal="center" vertical="center"/>
    </xf>
    <xf numFmtId="0" fontId="15" fillId="7" borderId="63" xfId="3" applyFont="1" applyFill="1" applyBorder="1" applyAlignment="1">
      <alignment horizontal="right" wrapText="1"/>
    </xf>
    <xf numFmtId="3" fontId="5" fillId="7" borderId="62" xfId="1" applyNumberFormat="1" applyFont="1" applyFill="1" applyBorder="1" applyAlignment="1">
      <alignment horizontal="center" vertical="center"/>
    </xf>
    <xf numFmtId="3" fontId="5" fillId="7" borderId="63" xfId="1" applyNumberFormat="1" applyFont="1" applyFill="1" applyBorder="1" applyAlignment="1">
      <alignment horizontal="center" vertical="center"/>
    </xf>
    <xf numFmtId="0" fontId="15" fillId="7" borderId="0" xfId="3" applyFont="1" applyFill="1" applyBorder="1" applyAlignment="1">
      <alignment horizontal="right" wrapText="1"/>
    </xf>
    <xf numFmtId="3" fontId="5" fillId="7" borderId="0" xfId="0" applyNumberFormat="1" applyFont="1" applyFill="1" applyBorder="1" applyAlignment="1">
      <alignment horizontal="center" vertical="center"/>
    </xf>
    <xf numFmtId="3" fontId="5" fillId="7" borderId="70" xfId="0" applyNumberFormat="1" applyFont="1" applyFill="1" applyBorder="1" applyAlignment="1">
      <alignment horizontal="center" vertical="center"/>
    </xf>
    <xf numFmtId="3" fontId="5" fillId="7" borderId="57" xfId="0" applyNumberFormat="1" applyFont="1" applyFill="1" applyBorder="1" applyAlignment="1">
      <alignment horizontal="center" vertical="center"/>
    </xf>
    <xf numFmtId="3" fontId="5" fillId="7" borderId="56" xfId="0" applyNumberFormat="1" applyFont="1" applyFill="1" applyBorder="1" applyAlignment="1">
      <alignment horizontal="center" vertical="center"/>
    </xf>
    <xf numFmtId="0" fontId="29" fillId="0" borderId="0" xfId="0" applyFont="1" applyFill="1" applyProtection="1"/>
    <xf numFmtId="0" fontId="28" fillId="0" borderId="0" xfId="0" applyFont="1" applyFill="1" applyAlignment="1" applyProtection="1">
      <alignment horizontal="right"/>
    </xf>
    <xf numFmtId="0" fontId="28" fillId="0" borderId="0" xfId="0" applyFont="1" applyFill="1" applyProtection="1"/>
    <xf numFmtId="0" fontId="29" fillId="0" borderId="51" xfId="0" applyFont="1" applyFill="1" applyBorder="1" applyAlignment="1" applyProtection="1">
      <alignment horizontal="left" vertical="center"/>
    </xf>
    <xf numFmtId="3" fontId="29" fillId="0" borderId="51" xfId="0" applyNumberFormat="1" applyFont="1" applyFill="1" applyBorder="1" applyAlignment="1" applyProtection="1">
      <alignment horizontal="center" vertical="center"/>
    </xf>
    <xf numFmtId="3" fontId="29" fillId="0" borderId="51" xfId="0" applyNumberFormat="1" applyFont="1" applyBorder="1" applyAlignment="1" applyProtection="1">
      <alignment horizontal="center" vertical="center"/>
      <protection locked="0"/>
    </xf>
    <xf numFmtId="3" fontId="29" fillId="0" borderId="32" xfId="0" applyNumberFormat="1" applyFont="1" applyFill="1" applyBorder="1" applyAlignment="1" applyProtection="1">
      <alignment horizontal="center" vertical="center"/>
      <protection locked="0"/>
    </xf>
    <xf numFmtId="0" fontId="29" fillId="0" borderId="4" xfId="0" applyFont="1" applyFill="1" applyBorder="1" applyAlignment="1" applyProtection="1">
      <alignment horizontal="left" vertical="center"/>
    </xf>
    <xf numFmtId="3" fontId="29" fillId="0" borderId="4" xfId="0" applyNumberFormat="1" applyFont="1" applyFill="1" applyBorder="1" applyAlignment="1" applyProtection="1">
      <alignment horizontal="center" vertical="center"/>
    </xf>
    <xf numFmtId="3" fontId="29" fillId="0" borderId="4" xfId="0" applyNumberFormat="1" applyFont="1" applyBorder="1" applyAlignment="1" applyProtection="1">
      <alignment horizontal="center" vertical="center"/>
      <protection locked="0"/>
    </xf>
    <xf numFmtId="3" fontId="29" fillId="0" borderId="14" xfId="0" applyNumberFormat="1" applyFont="1" applyFill="1" applyBorder="1" applyAlignment="1" applyProtection="1">
      <alignment horizontal="center" vertical="center"/>
      <protection locked="0"/>
    </xf>
    <xf numFmtId="0" fontId="29" fillId="0" borderId="3" xfId="0" applyFont="1" applyFill="1" applyBorder="1" applyAlignment="1" applyProtection="1">
      <alignment horizontal="left" vertical="center"/>
    </xf>
    <xf numFmtId="3" fontId="29" fillId="0" borderId="3" xfId="0" applyNumberFormat="1" applyFont="1" applyFill="1" applyBorder="1" applyAlignment="1" applyProtection="1">
      <alignment horizontal="center" vertical="center"/>
    </xf>
    <xf numFmtId="3" fontId="29" fillId="0" borderId="3" xfId="0" applyNumberFormat="1" applyFont="1" applyBorder="1" applyAlignment="1" applyProtection="1">
      <alignment horizontal="center" vertical="center"/>
      <protection locked="0"/>
    </xf>
    <xf numFmtId="3" fontId="29" fillId="0" borderId="12" xfId="0" applyNumberFormat="1" applyFont="1" applyFill="1" applyBorder="1" applyAlignment="1" applyProtection="1">
      <alignment horizontal="center" vertical="center"/>
      <protection locked="0"/>
    </xf>
    <xf numFmtId="3" fontId="29" fillId="0" borderId="5" xfId="0" applyNumberFormat="1" applyFont="1" applyFill="1" applyBorder="1" applyAlignment="1" applyProtection="1">
      <alignment horizontal="center" vertical="center"/>
    </xf>
    <xf numFmtId="3" fontId="29" fillId="0" borderId="5" xfId="0" applyNumberFormat="1" applyFont="1" applyBorder="1" applyAlignment="1" applyProtection="1">
      <alignment horizontal="center" vertical="center"/>
      <protection locked="0"/>
    </xf>
    <xf numFmtId="3" fontId="29" fillId="0" borderId="21" xfId="0" applyNumberFormat="1" applyFont="1" applyFill="1" applyBorder="1" applyAlignment="1" applyProtection="1">
      <alignment horizontal="center" vertical="center"/>
      <protection locked="0"/>
    </xf>
    <xf numFmtId="0" fontId="29" fillId="0" borderId="7" xfId="0" applyFont="1" applyFill="1" applyBorder="1" applyAlignment="1" applyProtection="1">
      <alignment horizontal="left" vertical="center"/>
    </xf>
    <xf numFmtId="3" fontId="29" fillId="0" borderId="7" xfId="0" applyNumberFormat="1" applyFont="1" applyFill="1" applyBorder="1" applyAlignment="1" applyProtection="1">
      <alignment horizontal="center" vertical="center"/>
    </xf>
    <xf numFmtId="3" fontId="29" fillId="0" borderId="7" xfId="0" applyNumberFormat="1" applyFont="1" applyBorder="1" applyAlignment="1" applyProtection="1">
      <alignment horizontal="center" vertical="center"/>
      <protection locked="0"/>
    </xf>
    <xf numFmtId="3" fontId="29" fillId="0" borderId="13" xfId="0" applyNumberFormat="1" applyFont="1" applyFill="1" applyBorder="1" applyAlignment="1" applyProtection="1">
      <alignment horizontal="center" vertical="center"/>
      <protection locked="0"/>
    </xf>
    <xf numFmtId="0" fontId="29" fillId="0" borderId="5" xfId="0" applyFont="1" applyFill="1" applyBorder="1" applyAlignment="1" applyProtection="1">
      <alignment horizontal="left" vertical="center"/>
    </xf>
    <xf numFmtId="0" fontId="29" fillId="0" borderId="6" xfId="0" applyFont="1" applyFill="1" applyBorder="1" applyAlignment="1" applyProtection="1">
      <alignment horizontal="left" vertical="center"/>
    </xf>
    <xf numFmtId="3" fontId="29" fillId="0" borderId="6" xfId="0" applyNumberFormat="1" applyFont="1" applyFill="1" applyBorder="1" applyAlignment="1" applyProtection="1">
      <alignment horizontal="center" vertical="center"/>
    </xf>
    <xf numFmtId="3" fontId="29" fillId="0" borderId="6" xfId="0" applyNumberFormat="1" applyFont="1" applyBorder="1" applyAlignment="1" applyProtection="1">
      <alignment horizontal="center" vertical="center"/>
      <protection locked="0"/>
    </xf>
    <xf numFmtId="3" fontId="29" fillId="0" borderId="43" xfId="0" applyNumberFormat="1" applyFont="1" applyFill="1" applyBorder="1" applyAlignment="1" applyProtection="1">
      <alignment horizontal="center" vertical="center"/>
      <protection locked="0"/>
    </xf>
    <xf numFmtId="3" fontId="29" fillId="0" borderId="15" xfId="0" applyNumberFormat="1" applyFont="1" applyBorder="1" applyAlignment="1" applyProtection="1">
      <alignment horizontal="center" vertical="center"/>
      <protection locked="0"/>
    </xf>
    <xf numFmtId="0" fontId="29" fillId="0" borderId="18" xfId="0" applyFont="1" applyFill="1" applyBorder="1" applyAlignment="1" applyProtection="1">
      <alignment horizontal="left" vertical="center"/>
    </xf>
    <xf numFmtId="3" fontId="29" fillId="0" borderId="18" xfId="0" applyNumberFormat="1" applyFont="1" applyFill="1" applyBorder="1" applyAlignment="1" applyProtection="1">
      <alignment horizontal="center" vertical="center"/>
    </xf>
    <xf numFmtId="3" fontId="29" fillId="0" borderId="31" xfId="0" applyNumberFormat="1" applyFont="1" applyBorder="1" applyAlignment="1" applyProtection="1">
      <alignment horizontal="center" vertical="center"/>
      <protection locked="0"/>
    </xf>
    <xf numFmtId="0" fontId="43" fillId="9" borderId="64" xfId="0" applyFont="1" applyFill="1" applyBorder="1" applyAlignment="1">
      <alignment horizontal="center"/>
    </xf>
    <xf numFmtId="0" fontId="29" fillId="0" borderId="0" xfId="0" applyFont="1" applyProtection="1"/>
    <xf numFmtId="0" fontId="43" fillId="0" borderId="0" xfId="0" applyFont="1" applyAlignment="1">
      <alignment horizontal="center"/>
    </xf>
    <xf numFmtId="3" fontId="43" fillId="7" borderId="62" xfId="0" applyNumberFormat="1" applyFont="1" applyFill="1" applyBorder="1" applyAlignment="1">
      <alignment horizontal="center"/>
    </xf>
    <xf numFmtId="3" fontId="43" fillId="7" borderId="58" xfId="0" applyNumberFormat="1" applyFont="1" applyFill="1" applyBorder="1" applyAlignment="1">
      <alignment horizontal="center"/>
    </xf>
    <xf numFmtId="3" fontId="43" fillId="7" borderId="57" xfId="0" applyNumberFormat="1" applyFont="1" applyFill="1" applyBorder="1" applyAlignment="1">
      <alignment horizontal="center"/>
    </xf>
    <xf numFmtId="3" fontId="43" fillId="7" borderId="59" xfId="0" applyNumberFormat="1" applyFont="1" applyFill="1" applyBorder="1" applyAlignment="1">
      <alignment horizontal="center"/>
    </xf>
    <xf numFmtId="49" fontId="15" fillId="7" borderId="51" xfId="0" applyNumberFormat="1" applyFont="1" applyFill="1" applyBorder="1" applyAlignment="1" applyProtection="1">
      <alignment horizontal="center" vertical="center" wrapText="1"/>
    </xf>
    <xf numFmtId="0" fontId="7" fillId="0" borderId="0" xfId="0" applyFont="1" applyFill="1" applyAlignment="1" applyProtection="1">
      <alignment horizontal="right"/>
    </xf>
    <xf numFmtId="0" fontId="29" fillId="7" borderId="5" xfId="0" applyFont="1" applyFill="1" applyBorder="1" applyAlignment="1" applyProtection="1">
      <alignment horizontal="right" vertical="center"/>
    </xf>
    <xf numFmtId="3" fontId="29" fillId="7" borderId="5" xfId="0" applyNumberFormat="1" applyFont="1" applyFill="1" applyBorder="1" applyAlignment="1" applyProtection="1">
      <alignment horizontal="center" vertical="center"/>
    </xf>
    <xf numFmtId="3" fontId="29" fillId="7" borderId="5" xfId="0" applyNumberFormat="1" applyFont="1" applyFill="1" applyBorder="1" applyAlignment="1" applyProtection="1">
      <alignment horizontal="center" vertical="center"/>
      <protection locked="0"/>
    </xf>
    <xf numFmtId="3" fontId="29" fillId="7" borderId="21" xfId="0" applyNumberFormat="1" applyFont="1" applyFill="1" applyBorder="1" applyAlignment="1" applyProtection="1">
      <alignment horizontal="center" vertical="center"/>
      <protection locked="0"/>
    </xf>
    <xf numFmtId="3" fontId="29" fillId="7" borderId="3" xfId="0" applyNumberFormat="1" applyFont="1" applyFill="1" applyBorder="1" applyAlignment="1" applyProtection="1">
      <alignment horizontal="center" vertical="center"/>
    </xf>
    <xf numFmtId="3" fontId="29" fillId="7" borderId="3" xfId="0" applyNumberFormat="1" applyFont="1" applyFill="1" applyBorder="1" applyAlignment="1" applyProtection="1">
      <alignment horizontal="center" vertical="center"/>
      <protection locked="0"/>
    </xf>
    <xf numFmtId="0" fontId="29" fillId="7" borderId="57" xfId="0" applyFont="1" applyFill="1" applyBorder="1" applyAlignment="1" applyProtection="1">
      <alignment horizontal="right" vertical="center"/>
    </xf>
    <xf numFmtId="3" fontId="29" fillId="7" borderId="57" xfId="0" applyNumberFormat="1" applyFont="1" applyFill="1" applyBorder="1" applyAlignment="1" applyProtection="1">
      <alignment horizontal="center" vertical="center"/>
      <protection locked="0"/>
    </xf>
    <xf numFmtId="3" fontId="29" fillId="7" borderId="40" xfId="0" applyNumberFormat="1" applyFont="1" applyFill="1" applyBorder="1" applyAlignment="1" applyProtection="1">
      <alignment horizontal="center" vertical="center"/>
      <protection locked="0"/>
    </xf>
    <xf numFmtId="0" fontId="15" fillId="0" borderId="0" xfId="0" applyFont="1" applyBorder="1" applyAlignment="1"/>
    <xf numFmtId="49" fontId="5" fillId="0" borderId="34" xfId="0" applyNumberFormat="1" applyFont="1" applyBorder="1" applyAlignment="1">
      <alignment horizontal="center" vertical="center"/>
    </xf>
    <xf numFmtId="3" fontId="5" fillId="0" borderId="71" xfId="0" applyNumberFormat="1" applyFont="1" applyBorder="1" applyAlignment="1">
      <alignment horizontal="center" vertical="center"/>
    </xf>
    <xf numFmtId="49" fontId="5" fillId="0" borderId="27" xfId="0" applyNumberFormat="1" applyFont="1" applyBorder="1" applyAlignment="1">
      <alignment horizontal="center" vertical="center"/>
    </xf>
    <xf numFmtId="3" fontId="5" fillId="0" borderId="72" xfId="0" applyNumberFormat="1" applyFont="1" applyBorder="1" applyAlignment="1">
      <alignment horizontal="center" vertical="center"/>
    </xf>
    <xf numFmtId="3" fontId="5" fillId="0" borderId="46" xfId="0" applyNumberFormat="1" applyFont="1" applyBorder="1" applyAlignment="1">
      <alignment horizontal="center" vertical="center"/>
    </xf>
    <xf numFmtId="49" fontId="5" fillId="0" borderId="29" xfId="0" applyNumberFormat="1" applyFont="1" applyBorder="1" applyAlignment="1">
      <alignment horizontal="center" vertical="center"/>
    </xf>
    <xf numFmtId="3" fontId="44" fillId="0" borderId="16" xfId="0" applyNumberFormat="1" applyFont="1" applyBorder="1" applyAlignment="1">
      <alignment horizontal="center" vertical="center"/>
    </xf>
    <xf numFmtId="3" fontId="5" fillId="0" borderId="73" xfId="0" applyNumberFormat="1" applyFont="1" applyBorder="1" applyAlignment="1">
      <alignment horizontal="center" vertical="center"/>
    </xf>
    <xf numFmtId="0" fontId="5" fillId="0" borderId="33" xfId="0" applyFont="1" applyBorder="1" applyAlignment="1">
      <alignment horizontal="left" vertical="center" wrapText="1"/>
    </xf>
    <xf numFmtId="0" fontId="5" fillId="0" borderId="23" xfId="0" applyFont="1" applyBorder="1" applyAlignment="1">
      <alignment horizontal="left" vertical="center" wrapText="1"/>
    </xf>
    <xf numFmtId="0" fontId="5" fillId="0" borderId="30" xfId="0" applyFont="1" applyBorder="1" applyAlignment="1">
      <alignment horizontal="left" vertical="center" wrapText="1"/>
    </xf>
    <xf numFmtId="0" fontId="15" fillId="7" borderId="50" xfId="3" applyFont="1" applyFill="1" applyBorder="1" applyAlignment="1">
      <alignment horizontal="center" wrapText="1"/>
    </xf>
    <xf numFmtId="0" fontId="15" fillId="7" borderId="74" xfId="3" applyFont="1" applyFill="1" applyBorder="1" applyAlignment="1">
      <alignment horizontal="center" wrapText="1"/>
    </xf>
    <xf numFmtId="0" fontId="15" fillId="7" borderId="11" xfId="3" applyFont="1" applyFill="1" applyBorder="1" applyAlignment="1">
      <alignment horizontal="center" vertical="top" wrapText="1"/>
    </xf>
    <xf numFmtId="0" fontId="15" fillId="7" borderId="75" xfId="3" applyFont="1" applyFill="1" applyBorder="1" applyAlignment="1">
      <alignment horizontal="center" vertical="top" wrapText="1"/>
    </xf>
    <xf numFmtId="0" fontId="22" fillId="0" borderId="0" xfId="0" applyFont="1" applyBorder="1" applyAlignment="1">
      <alignment horizontal="right"/>
    </xf>
    <xf numFmtId="0" fontId="15" fillId="7" borderId="48" xfId="0" applyFont="1" applyFill="1" applyBorder="1" applyAlignment="1">
      <alignment horizontal="center" vertical="center" wrapText="1"/>
    </xf>
    <xf numFmtId="0" fontId="5" fillId="7" borderId="9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 wrapText="1"/>
    </xf>
    <xf numFmtId="0" fontId="5" fillId="7" borderId="12" xfId="0" applyFont="1" applyFill="1" applyBorder="1" applyAlignment="1">
      <alignment horizontal="center" vertical="center" wrapText="1"/>
    </xf>
    <xf numFmtId="0" fontId="15" fillId="7" borderId="51" xfId="0" applyFont="1" applyFill="1" applyBorder="1" applyAlignment="1">
      <alignment horizontal="center" vertical="center" wrapText="1"/>
    </xf>
    <xf numFmtId="0" fontId="15" fillId="7" borderId="32" xfId="0" applyFont="1" applyFill="1" applyBorder="1" applyAlignment="1">
      <alignment horizontal="center" vertical="center" wrapText="1"/>
    </xf>
    <xf numFmtId="0" fontId="13" fillId="7" borderId="4" xfId="0" applyFont="1" applyFill="1" applyBorder="1" applyAlignment="1">
      <alignment horizontal="center" vertical="center" wrapText="1"/>
    </xf>
    <xf numFmtId="0" fontId="13" fillId="7" borderId="24" xfId="0" applyFont="1" applyFill="1" applyBorder="1" applyAlignment="1">
      <alignment horizontal="center" vertical="center" wrapText="1"/>
    </xf>
    <xf numFmtId="0" fontId="13" fillId="7" borderId="2" xfId="0" applyFont="1" applyFill="1" applyBorder="1" applyAlignment="1">
      <alignment horizontal="center" vertical="center" wrapText="1"/>
    </xf>
    <xf numFmtId="0" fontId="18" fillId="0" borderId="51" xfId="0" applyFont="1" applyBorder="1" applyAlignment="1"/>
    <xf numFmtId="0" fontId="12" fillId="7" borderId="15" xfId="0" applyFont="1" applyFill="1" applyBorder="1" applyAlignment="1">
      <alignment vertical="center" wrapText="1"/>
    </xf>
    <xf numFmtId="0" fontId="11" fillId="7" borderId="7" xfId="0" applyFont="1" applyFill="1" applyBorder="1" applyAlignment="1">
      <alignment horizontal="center" vertical="center" wrapText="1"/>
    </xf>
    <xf numFmtId="3" fontId="45" fillId="7" borderId="4" xfId="0" applyNumberFormat="1" applyFont="1" applyFill="1" applyBorder="1" applyAlignment="1">
      <alignment horizontal="center" vertical="center"/>
    </xf>
    <xf numFmtId="3" fontId="11" fillId="7" borderId="15" xfId="0" applyNumberFormat="1" applyFont="1" applyFill="1" applyBorder="1" applyAlignment="1">
      <alignment horizontal="center" vertical="center"/>
    </xf>
    <xf numFmtId="3" fontId="11" fillId="7" borderId="4" xfId="0" applyNumberFormat="1" applyFont="1" applyFill="1" applyBorder="1" applyAlignment="1">
      <alignment horizontal="center" vertical="center"/>
    </xf>
    <xf numFmtId="3" fontId="11" fillId="7" borderId="14" xfId="0" applyNumberFormat="1" applyFont="1" applyFill="1" applyBorder="1" applyAlignment="1">
      <alignment horizontal="center" vertical="center"/>
    </xf>
    <xf numFmtId="0" fontId="11" fillId="7" borderId="4" xfId="0" applyFont="1" applyFill="1" applyBorder="1" applyAlignment="1">
      <alignment horizontal="center" vertical="center" wrapText="1"/>
    </xf>
    <xf numFmtId="3" fontId="11" fillId="7" borderId="6" xfId="0" applyNumberFormat="1" applyFont="1" applyFill="1" applyBorder="1" applyAlignment="1">
      <alignment horizontal="center" vertical="center"/>
    </xf>
    <xf numFmtId="3" fontId="11" fillId="7" borderId="43" xfId="0" applyNumberFormat="1" applyFont="1" applyFill="1" applyBorder="1" applyAlignment="1">
      <alignment horizontal="center" vertical="center"/>
    </xf>
    <xf numFmtId="0" fontId="11" fillId="7" borderId="17" xfId="0" applyFont="1" applyFill="1" applyBorder="1" applyAlignment="1">
      <alignment horizontal="center" vertical="center" wrapText="1"/>
    </xf>
    <xf numFmtId="3" fontId="11" fillId="7" borderId="4" xfId="0" applyNumberFormat="1" applyFont="1" applyFill="1" applyBorder="1"/>
    <xf numFmtId="3" fontId="11" fillId="7" borderId="14" xfId="0" applyNumberFormat="1" applyFont="1" applyFill="1" applyBorder="1"/>
    <xf numFmtId="0" fontId="12" fillId="7" borderId="107" xfId="0" applyFont="1" applyFill="1" applyBorder="1" applyAlignment="1">
      <alignment vertical="center" wrapText="1"/>
    </xf>
    <xf numFmtId="0" fontId="11" fillId="7" borderId="108" xfId="0" applyFont="1" applyFill="1" applyBorder="1" applyAlignment="1">
      <alignment vertical="center" wrapText="1"/>
    </xf>
    <xf numFmtId="0" fontId="12" fillId="7" borderId="7" xfId="0" applyFont="1" applyFill="1" applyBorder="1" applyAlignment="1">
      <alignment horizontal="center" vertical="center" wrapText="1"/>
    </xf>
    <xf numFmtId="0" fontId="12" fillId="7" borderId="13" xfId="0" applyFont="1" applyFill="1" applyBorder="1" applyAlignment="1">
      <alignment horizontal="center" vertical="center" wrapText="1"/>
    </xf>
    <xf numFmtId="0" fontId="13" fillId="7" borderId="61" xfId="0" applyFont="1" applyFill="1" applyBorder="1" applyAlignment="1">
      <alignment horizontal="center" vertical="center" wrapText="1"/>
    </xf>
    <xf numFmtId="0" fontId="13" fillId="7" borderId="13" xfId="0" applyFont="1" applyFill="1" applyBorder="1" applyAlignment="1">
      <alignment horizontal="center" vertical="center" wrapText="1"/>
    </xf>
    <xf numFmtId="0" fontId="11" fillId="7" borderId="4" xfId="0" applyFont="1" applyFill="1" applyBorder="1" applyAlignment="1">
      <alignment vertical="center" wrapText="1"/>
    </xf>
    <xf numFmtId="0" fontId="11" fillId="7" borderId="14" xfId="0" applyFont="1" applyFill="1" applyBorder="1" applyAlignment="1">
      <alignment vertical="center" wrapText="1"/>
    </xf>
    <xf numFmtId="0" fontId="12" fillId="7" borderId="102" xfId="0" applyFont="1" applyFill="1" applyBorder="1" applyAlignment="1">
      <alignment horizontal="center" vertical="center" wrapText="1"/>
    </xf>
    <xf numFmtId="0" fontId="12" fillId="7" borderId="109" xfId="0" applyFont="1" applyFill="1" applyBorder="1" applyAlignment="1">
      <alignment horizontal="center" vertical="center" wrapText="1"/>
    </xf>
    <xf numFmtId="0" fontId="12" fillId="7" borderId="110" xfId="0" applyFont="1" applyFill="1" applyBorder="1" applyAlignment="1">
      <alignment horizontal="center" vertical="center" wrapText="1"/>
    </xf>
    <xf numFmtId="0" fontId="12" fillId="7" borderId="101" xfId="0" applyFont="1" applyFill="1" applyBorder="1" applyAlignment="1">
      <alignment horizontal="center" vertical="center" wrapText="1"/>
    </xf>
    <xf numFmtId="0" fontId="12" fillId="7" borderId="102" xfId="0" applyFont="1" applyFill="1" applyBorder="1" applyAlignment="1">
      <alignment horizontal="center" vertical="center"/>
    </xf>
    <xf numFmtId="0" fontId="12" fillId="7" borderId="111" xfId="0" applyFont="1" applyFill="1" applyBorder="1" applyAlignment="1">
      <alignment horizontal="center" vertical="center" wrapText="1"/>
    </xf>
    <xf numFmtId="3" fontId="13" fillId="7" borderId="48" xfId="0" applyNumberFormat="1" applyFont="1" applyFill="1" applyBorder="1" applyAlignment="1">
      <alignment horizontal="center" vertical="center" wrapText="1"/>
    </xf>
    <xf numFmtId="0" fontId="13" fillId="7" borderId="76" xfId="0" applyFont="1" applyFill="1" applyBorder="1" applyAlignment="1">
      <alignment horizontal="center" vertical="center" wrapText="1"/>
    </xf>
    <xf numFmtId="3" fontId="13" fillId="7" borderId="51" xfId="0" applyNumberFormat="1" applyFont="1" applyFill="1" applyBorder="1" applyAlignment="1">
      <alignment horizontal="center" vertical="center" wrapText="1"/>
    </xf>
    <xf numFmtId="0" fontId="13" fillId="7" borderId="32" xfId="0" applyFont="1" applyFill="1" applyBorder="1" applyAlignment="1">
      <alignment horizontal="center" vertical="center" wrapText="1"/>
    </xf>
    <xf numFmtId="49" fontId="12" fillId="4" borderId="10" xfId="0" applyNumberFormat="1" applyFont="1" applyFill="1" applyBorder="1" applyAlignment="1">
      <alignment horizontal="center" vertical="center" wrapText="1"/>
    </xf>
    <xf numFmtId="49" fontId="11" fillId="4" borderId="15" xfId="0" applyNumberFormat="1" applyFont="1" applyFill="1" applyBorder="1" applyAlignment="1">
      <alignment horizontal="center" vertical="center" wrapText="1"/>
    </xf>
    <xf numFmtId="49" fontId="11" fillId="4" borderId="10" xfId="0" applyNumberFormat="1" applyFont="1" applyFill="1" applyBorder="1" applyAlignment="1">
      <alignment horizontal="center" vertical="center" wrapText="1"/>
    </xf>
    <xf numFmtId="49" fontId="12" fillId="4" borderId="15" xfId="0" applyNumberFormat="1" applyFont="1" applyFill="1" applyBorder="1" applyAlignment="1">
      <alignment horizontal="center" vertical="center" wrapText="1"/>
    </xf>
    <xf numFmtId="49" fontId="11" fillId="4" borderId="16" xfId="0" applyNumberFormat="1" applyFont="1" applyFill="1" applyBorder="1" applyAlignment="1">
      <alignment horizontal="center" vertical="center" wrapText="1"/>
    </xf>
    <xf numFmtId="49" fontId="11" fillId="4" borderId="9" xfId="0" applyNumberFormat="1" applyFont="1" applyFill="1" applyBorder="1" applyAlignment="1">
      <alignment horizontal="center" vertical="center" wrapText="1"/>
    </xf>
    <xf numFmtId="49" fontId="5" fillId="9" borderId="9" xfId="3" applyNumberFormat="1" applyFont="1" applyFill="1" applyBorder="1" applyAlignment="1">
      <alignment horizontal="center" vertical="center"/>
    </xf>
    <xf numFmtId="0" fontId="5" fillId="9" borderId="12" xfId="3" applyFont="1" applyFill="1" applyBorder="1" applyAlignment="1">
      <alignment horizontal="left" vertical="center" wrapText="1"/>
    </xf>
    <xf numFmtId="3" fontId="5" fillId="9" borderId="12" xfId="3" applyNumberFormat="1" applyFont="1" applyFill="1" applyBorder="1" applyAlignment="1">
      <alignment horizontal="center" vertical="center"/>
    </xf>
    <xf numFmtId="0" fontId="5" fillId="9" borderId="0" xfId="0" applyFont="1" applyFill="1"/>
    <xf numFmtId="3" fontId="5" fillId="0" borderId="53" xfId="3" applyNumberFormat="1" applyFont="1" applyFill="1" applyBorder="1" applyAlignment="1">
      <alignment horizontal="center" vertical="center"/>
    </xf>
    <xf numFmtId="3" fontId="5" fillId="9" borderId="9" xfId="3" applyNumberFormat="1" applyFont="1" applyFill="1" applyBorder="1" applyAlignment="1">
      <alignment horizontal="center" vertical="center"/>
    </xf>
    <xf numFmtId="3" fontId="5" fillId="9" borderId="75" xfId="3" applyNumberFormat="1" applyFont="1" applyFill="1" applyBorder="1" applyAlignment="1">
      <alignment horizontal="center" vertical="center"/>
    </xf>
    <xf numFmtId="3" fontId="5" fillId="9" borderId="39" xfId="3" applyNumberFormat="1" applyFont="1" applyFill="1" applyBorder="1" applyAlignment="1">
      <alignment horizontal="center" vertical="center"/>
    </xf>
    <xf numFmtId="3" fontId="5" fillId="0" borderId="77" xfId="3" applyNumberFormat="1" applyFont="1" applyFill="1" applyBorder="1" applyAlignment="1">
      <alignment horizontal="center" vertical="center"/>
    </xf>
    <xf numFmtId="3" fontId="5" fillId="9" borderId="5" xfId="3" applyNumberFormat="1" applyFont="1" applyFill="1" applyBorder="1" applyAlignment="1">
      <alignment horizontal="center" vertical="center"/>
    </xf>
    <xf numFmtId="3" fontId="5" fillId="0" borderId="43" xfId="3" applyNumberFormat="1" applyFont="1" applyFill="1" applyBorder="1" applyAlignment="1">
      <alignment horizontal="center" vertical="center"/>
    </xf>
    <xf numFmtId="49" fontId="5" fillId="2" borderId="44" xfId="3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9" fillId="0" borderId="0" xfId="0" applyFont="1" applyBorder="1" applyAlignment="1">
      <alignment horizontal="right" vertical="center"/>
    </xf>
    <xf numFmtId="0" fontId="22" fillId="0" borderId="0" xfId="0" applyFont="1" applyBorder="1" applyAlignment="1">
      <alignment horizontal="center" vertical="center"/>
    </xf>
    <xf numFmtId="0" fontId="9" fillId="0" borderId="78" xfId="0" applyFont="1" applyBorder="1" applyAlignment="1">
      <alignment horizontal="right"/>
    </xf>
    <xf numFmtId="0" fontId="13" fillId="8" borderId="79" xfId="0" applyFont="1" applyFill="1" applyBorder="1" applyAlignment="1">
      <alignment horizontal="center" vertical="center" wrapText="1"/>
    </xf>
    <xf numFmtId="0" fontId="13" fillId="8" borderId="80" xfId="0" applyFont="1" applyFill="1" applyBorder="1" applyAlignment="1">
      <alignment horizontal="center" vertical="center" wrapText="1"/>
    </xf>
    <xf numFmtId="0" fontId="13" fillId="8" borderId="81" xfId="0" applyFont="1" applyFill="1" applyBorder="1"/>
    <xf numFmtId="0" fontId="9" fillId="8" borderId="69" xfId="0" applyFont="1" applyFill="1" applyBorder="1"/>
    <xf numFmtId="0" fontId="9" fillId="8" borderId="82" xfId="0" applyFont="1" applyFill="1" applyBorder="1" applyAlignment="1">
      <alignment horizontal="right"/>
    </xf>
    <xf numFmtId="165" fontId="9" fillId="8" borderId="51" xfId="5" applyNumberFormat="1" applyFont="1" applyFill="1" applyBorder="1" applyAlignment="1">
      <alignment horizontal="center" vertical="center"/>
    </xf>
    <xf numFmtId="9" fontId="9" fillId="8" borderId="49" xfId="5" applyFont="1" applyFill="1" applyBorder="1" applyAlignment="1">
      <alignment horizontal="center" vertical="center"/>
    </xf>
    <xf numFmtId="0" fontId="9" fillId="8" borderId="83" xfId="0" applyFont="1" applyFill="1" applyBorder="1" applyAlignment="1">
      <alignment horizontal="center" vertical="center"/>
    </xf>
    <xf numFmtId="165" fontId="9" fillId="8" borderId="83" xfId="5" applyNumberFormat="1" applyFont="1" applyFill="1" applyBorder="1" applyAlignment="1">
      <alignment horizontal="center" vertical="center"/>
    </xf>
    <xf numFmtId="3" fontId="9" fillId="9" borderId="7" xfId="0" applyNumberFormat="1" applyFont="1" applyFill="1" applyBorder="1" applyAlignment="1">
      <alignment horizontal="center" vertical="center"/>
    </xf>
    <xf numFmtId="3" fontId="9" fillId="9" borderId="5" xfId="0" applyNumberFormat="1" applyFont="1" applyFill="1" applyBorder="1" applyAlignment="1">
      <alignment horizontal="center" vertical="center"/>
    </xf>
    <xf numFmtId="0" fontId="13" fillId="8" borderId="19" xfId="0" applyFont="1" applyFill="1" applyBorder="1"/>
    <xf numFmtId="0" fontId="9" fillId="9" borderId="37" xfId="0" applyFont="1" applyFill="1" applyBorder="1" applyAlignment="1">
      <alignment horizontal="center"/>
    </xf>
    <xf numFmtId="9" fontId="9" fillId="9" borderId="37" xfId="5" applyFont="1" applyFill="1" applyBorder="1"/>
    <xf numFmtId="9" fontId="9" fillId="9" borderId="84" xfId="5" applyFont="1" applyFill="1" applyBorder="1"/>
    <xf numFmtId="3" fontId="9" fillId="0" borderId="39" xfId="0" applyNumberFormat="1" applyFont="1" applyBorder="1" applyAlignment="1">
      <alignment horizontal="center" vertical="center"/>
    </xf>
    <xf numFmtId="0" fontId="9" fillId="0" borderId="34" xfId="0" applyFont="1" applyBorder="1"/>
    <xf numFmtId="0" fontId="9" fillId="0" borderId="27" xfId="0" applyFont="1" applyBorder="1"/>
    <xf numFmtId="0" fontId="9" fillId="0" borderId="23" xfId="0" applyFont="1" applyBorder="1"/>
    <xf numFmtId="0" fontId="9" fillId="0" borderId="30" xfId="0" applyFont="1" applyBorder="1"/>
    <xf numFmtId="0" fontId="9" fillId="0" borderId="1" xfId="0" applyFont="1" applyBorder="1" applyAlignment="1">
      <alignment horizontal="right"/>
    </xf>
    <xf numFmtId="14" fontId="9" fillId="8" borderId="42" xfId="0" applyNumberFormat="1" applyFont="1" applyFill="1" applyBorder="1" applyAlignment="1">
      <alignment horizontal="center" vertical="center" wrapText="1"/>
    </xf>
    <xf numFmtId="0" fontId="9" fillId="0" borderId="33" xfId="0" applyFont="1" applyBorder="1"/>
    <xf numFmtId="0" fontId="9" fillId="0" borderId="28" xfId="0" applyFont="1" applyBorder="1"/>
    <xf numFmtId="0" fontId="9" fillId="9" borderId="1" xfId="0" applyFont="1" applyFill="1" applyBorder="1" applyAlignment="1">
      <alignment horizontal="center"/>
    </xf>
    <xf numFmtId="0" fontId="9" fillId="8" borderId="58" xfId="0" applyFont="1" applyFill="1" applyBorder="1" applyAlignment="1">
      <alignment horizontal="center" vertical="center" wrapText="1"/>
    </xf>
    <xf numFmtId="0" fontId="9" fillId="8" borderId="58" xfId="0" applyFont="1" applyFill="1" applyBorder="1" applyAlignment="1">
      <alignment horizontal="center" wrapText="1"/>
    </xf>
    <xf numFmtId="0" fontId="9" fillId="9" borderId="34" xfId="0" applyFont="1" applyFill="1" applyBorder="1" applyAlignment="1">
      <alignment horizontal="center" vertical="center" wrapText="1"/>
    </xf>
    <xf numFmtId="0" fontId="9" fillId="9" borderId="47" xfId="0" applyFont="1" applyFill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9" fillId="8" borderId="25" xfId="0" applyFont="1" applyFill="1" applyBorder="1" applyAlignment="1">
      <alignment horizontal="center" vertical="center"/>
    </xf>
    <xf numFmtId="0" fontId="9" fillId="8" borderId="28" xfId="0" applyFont="1" applyFill="1" applyBorder="1" applyAlignment="1">
      <alignment horizontal="center" vertical="center"/>
    </xf>
    <xf numFmtId="0" fontId="9" fillId="8" borderId="2" xfId="0" applyFont="1" applyFill="1" applyBorder="1" applyAlignment="1">
      <alignment horizontal="center" vertical="center"/>
    </xf>
    <xf numFmtId="0" fontId="9" fillId="8" borderId="47" xfId="0" applyFont="1" applyFill="1" applyBorder="1" applyAlignment="1">
      <alignment horizontal="center" vertical="center"/>
    </xf>
    <xf numFmtId="0" fontId="9" fillId="8" borderId="27" xfId="0" applyFont="1" applyFill="1" applyBorder="1" applyAlignment="1">
      <alignment horizontal="center" vertical="center"/>
    </xf>
    <xf numFmtId="0" fontId="9" fillId="8" borderId="29" xfId="0" applyFont="1" applyFill="1" applyBorder="1" applyAlignment="1">
      <alignment horizontal="center" vertical="center"/>
    </xf>
    <xf numFmtId="0" fontId="9" fillId="8" borderId="30" xfId="0" applyFont="1" applyFill="1" applyBorder="1" applyAlignment="1">
      <alignment horizontal="center" vertical="center"/>
    </xf>
    <xf numFmtId="0" fontId="9" fillId="8" borderId="42" xfId="0" applyFont="1" applyFill="1" applyBorder="1" applyAlignment="1">
      <alignment horizontal="center" vertical="center"/>
    </xf>
    <xf numFmtId="0" fontId="13" fillId="9" borderId="0" xfId="0" applyFont="1" applyFill="1" applyBorder="1" applyAlignment="1"/>
    <xf numFmtId="0" fontId="9" fillId="9" borderId="0" xfId="0" applyFont="1" applyFill="1" applyBorder="1" applyAlignment="1">
      <alignment wrapText="1"/>
    </xf>
    <xf numFmtId="3" fontId="9" fillId="9" borderId="4" xfId="0" applyNumberFormat="1" applyFont="1" applyFill="1" applyBorder="1" applyAlignment="1">
      <alignment horizontal="center" vertical="center" wrapText="1"/>
    </xf>
    <xf numFmtId="3" fontId="9" fillId="9" borderId="14" xfId="0" applyNumberFormat="1" applyFont="1" applyFill="1" applyBorder="1" applyAlignment="1">
      <alignment horizontal="center" vertical="center"/>
    </xf>
    <xf numFmtId="3" fontId="9" fillId="0" borderId="26" xfId="4" applyNumberFormat="1" applyFont="1" applyBorder="1" applyAlignment="1">
      <alignment horizontal="center" vertical="center"/>
    </xf>
    <xf numFmtId="3" fontId="9" fillId="0" borderId="7" xfId="4" applyNumberFormat="1" applyFont="1" applyBorder="1" applyAlignment="1">
      <alignment horizontal="center" vertical="center"/>
    </xf>
    <xf numFmtId="3" fontId="9" fillId="0" borderId="10" xfId="4" applyNumberFormat="1" applyFont="1" applyBorder="1" applyAlignment="1">
      <alignment horizontal="center" vertical="center"/>
    </xf>
    <xf numFmtId="3" fontId="9" fillId="0" borderId="4" xfId="4" applyNumberFormat="1" applyFont="1" applyBorder="1" applyAlignment="1">
      <alignment horizontal="center" vertical="center"/>
    </xf>
    <xf numFmtId="3" fontId="9" fillId="0" borderId="9" xfId="4" applyNumberFormat="1" applyFont="1" applyBorder="1" applyAlignment="1">
      <alignment horizontal="center" vertical="center"/>
    </xf>
    <xf numFmtId="3" fontId="9" fillId="0" borderId="3" xfId="4" applyNumberFormat="1" applyFont="1" applyBorder="1" applyAlignment="1">
      <alignment horizontal="center" vertical="center"/>
    </xf>
    <xf numFmtId="3" fontId="9" fillId="7" borderId="5" xfId="4" applyNumberFormat="1" applyFont="1" applyFill="1" applyBorder="1" applyAlignment="1">
      <alignment horizontal="center" vertical="center"/>
    </xf>
    <xf numFmtId="0" fontId="12" fillId="7" borderId="34" xfId="0" applyFont="1" applyFill="1" applyBorder="1" applyAlignment="1">
      <alignment horizontal="center" vertical="center"/>
    </xf>
    <xf numFmtId="3" fontId="11" fillId="0" borderId="20" xfId="0" applyNumberFormat="1" applyFont="1" applyBorder="1" applyAlignment="1">
      <alignment horizontal="center" vertical="center"/>
    </xf>
    <xf numFmtId="3" fontId="22" fillId="0" borderId="26" xfId="0" applyNumberFormat="1" applyFont="1" applyBorder="1" applyAlignment="1">
      <alignment horizontal="center" vertical="center"/>
    </xf>
    <xf numFmtId="3" fontId="11" fillId="0" borderId="26" xfId="0" applyNumberFormat="1" applyFont="1" applyBorder="1" applyAlignment="1">
      <alignment horizontal="center" vertical="center"/>
    </xf>
    <xf numFmtId="0" fontId="12" fillId="7" borderId="27" xfId="0" applyFont="1" applyFill="1" applyBorder="1" applyAlignment="1">
      <alignment horizontal="center" vertical="center"/>
    </xf>
    <xf numFmtId="3" fontId="11" fillId="0" borderId="15" xfId="0" applyNumberFormat="1" applyFont="1" applyBorder="1" applyAlignment="1">
      <alignment horizontal="center" vertical="center"/>
    </xf>
    <xf numFmtId="3" fontId="22" fillId="0" borderId="10" xfId="0" applyNumberFormat="1" applyFont="1" applyBorder="1" applyAlignment="1">
      <alignment horizontal="center" vertical="center"/>
    </xf>
    <xf numFmtId="3" fontId="11" fillId="0" borderId="10" xfId="0" applyNumberFormat="1" applyFont="1" applyBorder="1" applyAlignment="1">
      <alignment horizontal="center" vertical="center"/>
    </xf>
    <xf numFmtId="0" fontId="30" fillId="7" borderId="27" xfId="0" applyFont="1" applyFill="1" applyBorder="1" applyAlignment="1">
      <alignment horizontal="center" vertical="center"/>
    </xf>
    <xf numFmtId="3" fontId="20" fillId="0" borderId="4" xfId="0" applyNumberFormat="1" applyFont="1" applyBorder="1" applyAlignment="1">
      <alignment horizontal="center" vertical="center"/>
    </xf>
    <xf numFmtId="3" fontId="20" fillId="0" borderId="14" xfId="0" applyNumberFormat="1" applyFont="1" applyBorder="1" applyAlignment="1">
      <alignment horizontal="center" vertical="center"/>
    </xf>
    <xf numFmtId="3" fontId="22" fillId="2" borderId="10" xfId="0" applyNumberFormat="1" applyFont="1" applyFill="1" applyBorder="1" applyAlignment="1">
      <alignment horizontal="center" vertical="center"/>
    </xf>
    <xf numFmtId="3" fontId="22" fillId="2" borderId="4" xfId="0" applyNumberFormat="1" applyFont="1" applyFill="1" applyBorder="1" applyAlignment="1">
      <alignment horizontal="center" vertical="center"/>
    </xf>
    <xf numFmtId="3" fontId="22" fillId="2" borderId="14" xfId="0" applyNumberFormat="1" applyFont="1" applyFill="1" applyBorder="1" applyAlignment="1">
      <alignment horizontal="center" vertical="center"/>
    </xf>
    <xf numFmtId="3" fontId="20" fillId="2" borderId="10" xfId="0" applyNumberFormat="1" applyFont="1" applyFill="1" applyBorder="1" applyAlignment="1">
      <alignment horizontal="center" vertical="center"/>
    </xf>
    <xf numFmtId="3" fontId="20" fillId="2" borderId="4" xfId="0" applyNumberFormat="1" applyFont="1" applyFill="1" applyBorder="1" applyAlignment="1">
      <alignment horizontal="center" vertical="center"/>
    </xf>
    <xf numFmtId="0" fontId="30" fillId="7" borderId="29" xfId="0" applyFont="1" applyFill="1" applyBorder="1" applyAlignment="1">
      <alignment horizontal="center" vertical="center"/>
    </xf>
    <xf numFmtId="3" fontId="11" fillId="0" borderId="16" xfId="0" applyNumberFormat="1" applyFont="1" applyBorder="1" applyAlignment="1">
      <alignment horizontal="center" vertical="center"/>
    </xf>
    <xf numFmtId="3" fontId="20" fillId="0" borderId="3" xfId="0" applyNumberFormat="1" applyFont="1" applyBorder="1" applyAlignment="1">
      <alignment horizontal="center" vertical="center"/>
    </xf>
    <xf numFmtId="3" fontId="20" fillId="0" borderId="12" xfId="0" applyNumberFormat="1" applyFont="1" applyBorder="1" applyAlignment="1">
      <alignment horizontal="center" vertical="center"/>
    </xf>
    <xf numFmtId="3" fontId="22" fillId="0" borderId="9" xfId="0" applyNumberFormat="1" applyFont="1" applyBorder="1" applyAlignment="1">
      <alignment horizontal="center" vertical="center"/>
    </xf>
    <xf numFmtId="3" fontId="20" fillId="0" borderId="9" xfId="0" applyNumberFormat="1" applyFont="1" applyBorder="1" applyAlignment="1">
      <alignment horizontal="center" vertical="center"/>
    </xf>
    <xf numFmtId="0" fontId="20" fillId="0" borderId="0" xfId="0" applyFont="1"/>
    <xf numFmtId="0" fontId="9" fillId="0" borderId="0" xfId="0" applyFont="1" applyBorder="1" applyAlignment="1">
      <alignment horizontal="center" vertical="center"/>
    </xf>
    <xf numFmtId="0" fontId="22" fillId="0" borderId="0" xfId="0" applyFont="1" applyBorder="1" applyAlignment="1"/>
    <xf numFmtId="0" fontId="23" fillId="0" borderId="0" xfId="0" applyFont="1" applyBorder="1" applyAlignment="1">
      <alignment wrapText="1"/>
    </xf>
    <xf numFmtId="0" fontId="12" fillId="7" borderId="22" xfId="0" applyFont="1" applyFill="1" applyBorder="1" applyAlignment="1">
      <alignment horizontal="center" vertical="center"/>
    </xf>
    <xf numFmtId="3" fontId="11" fillId="0" borderId="61" xfId="0" applyNumberFormat="1" applyFont="1" applyBorder="1" applyAlignment="1">
      <alignment horizontal="center" vertical="center"/>
    </xf>
    <xf numFmtId="0" fontId="12" fillId="7" borderId="24" xfId="0" applyFont="1" applyFill="1" applyBorder="1" applyAlignment="1">
      <alignment horizontal="center" vertical="center"/>
    </xf>
    <xf numFmtId="3" fontId="11" fillId="0" borderId="17" xfId="0" applyNumberFormat="1" applyFont="1" applyBorder="1" applyAlignment="1">
      <alignment horizontal="center" vertical="center"/>
    </xf>
    <xf numFmtId="0" fontId="30" fillId="7" borderId="24" xfId="0" applyFont="1" applyFill="1" applyBorder="1" applyAlignment="1">
      <alignment horizontal="center" vertical="center"/>
    </xf>
    <xf numFmtId="3" fontId="20" fillId="0" borderId="17" xfId="0" applyNumberFormat="1" applyFont="1" applyBorder="1" applyAlignment="1">
      <alignment horizontal="center" vertical="center"/>
    </xf>
    <xf numFmtId="3" fontId="20" fillId="0" borderId="10" xfId="0" applyNumberFormat="1" applyFont="1" applyBorder="1" applyAlignment="1">
      <alignment horizontal="center" vertical="center"/>
    </xf>
    <xf numFmtId="0" fontId="30" fillId="7" borderId="31" xfId="0" applyFont="1" applyFill="1" applyBorder="1" applyAlignment="1">
      <alignment horizontal="center" vertical="center"/>
    </xf>
    <xf numFmtId="3" fontId="11" fillId="0" borderId="9" xfId="0" applyNumberFormat="1" applyFont="1" applyBorder="1" applyAlignment="1">
      <alignment horizontal="center" vertical="center"/>
    </xf>
    <xf numFmtId="3" fontId="20" fillId="0" borderId="18" xfId="0" applyNumberFormat="1" applyFont="1" applyBorder="1" applyAlignment="1">
      <alignment horizontal="center" vertical="center"/>
    </xf>
    <xf numFmtId="0" fontId="12" fillId="7" borderId="67" xfId="0" applyFont="1" applyFill="1" applyBorder="1" applyAlignment="1">
      <alignment horizontal="center" vertical="center"/>
    </xf>
    <xf numFmtId="3" fontId="22" fillId="0" borderId="20" xfId="0" applyNumberFormat="1" applyFont="1" applyBorder="1" applyAlignment="1">
      <alignment horizontal="center" vertical="center"/>
    </xf>
    <xf numFmtId="0" fontId="12" fillId="7" borderId="86" xfId="0" applyFont="1" applyFill="1" applyBorder="1" applyAlignment="1">
      <alignment horizontal="center" vertical="center"/>
    </xf>
    <xf numFmtId="0" fontId="30" fillId="7" borderId="86" xfId="0" applyFont="1" applyFill="1" applyBorder="1" applyAlignment="1">
      <alignment horizontal="center" vertical="center"/>
    </xf>
    <xf numFmtId="3" fontId="20" fillId="0" borderId="15" xfId="0" applyNumberFormat="1" applyFont="1" applyBorder="1" applyAlignment="1">
      <alignment horizontal="center" vertical="center"/>
    </xf>
    <xf numFmtId="0" fontId="30" fillId="7" borderId="87" xfId="0" applyFont="1" applyFill="1" applyBorder="1" applyAlignment="1">
      <alignment horizontal="center" vertical="center"/>
    </xf>
    <xf numFmtId="3" fontId="20" fillId="0" borderId="16" xfId="0" applyNumberFormat="1" applyFont="1" applyBorder="1" applyAlignment="1">
      <alignment horizontal="center" vertical="center"/>
    </xf>
    <xf numFmtId="0" fontId="17" fillId="0" borderId="0" xfId="0" applyFont="1" applyAlignment="1">
      <alignment vertical="center" wrapText="1"/>
    </xf>
    <xf numFmtId="0" fontId="22" fillId="0" borderId="0" xfId="0" applyFont="1" applyAlignment="1"/>
    <xf numFmtId="0" fontId="9" fillId="7" borderId="58" xfId="0" applyFont="1" applyFill="1" applyBorder="1" applyAlignment="1">
      <alignment horizontal="center" vertical="center" wrapText="1"/>
    </xf>
    <xf numFmtId="0" fontId="11" fillId="0" borderId="28" xfId="0" applyFont="1" applyBorder="1" applyAlignment="1">
      <alignment horizontal="center" vertical="center"/>
    </xf>
    <xf numFmtId="0" fontId="11" fillId="0" borderId="27" xfId="0" applyFont="1" applyBorder="1" applyAlignment="1">
      <alignment horizontal="center" vertical="center"/>
    </xf>
    <xf numFmtId="0" fontId="11" fillId="0" borderId="29" xfId="0" applyFont="1" applyBorder="1" applyAlignment="1">
      <alignment horizontal="center" vertical="center"/>
    </xf>
    <xf numFmtId="3" fontId="11" fillId="0" borderId="3" xfId="0" applyNumberFormat="1" applyFont="1" applyBorder="1" applyAlignment="1">
      <alignment horizontal="center" vertical="center"/>
    </xf>
    <xf numFmtId="0" fontId="20" fillId="7" borderId="58" xfId="0" applyFont="1" applyFill="1" applyBorder="1" applyAlignment="1">
      <alignment horizontal="center" vertical="center"/>
    </xf>
    <xf numFmtId="3" fontId="11" fillId="7" borderId="57" xfId="0" applyNumberFormat="1" applyFont="1" applyFill="1" applyBorder="1" applyAlignment="1">
      <alignment horizontal="center" vertical="center"/>
    </xf>
    <xf numFmtId="3" fontId="11" fillId="7" borderId="56" xfId="0" applyNumberFormat="1" applyFont="1" applyFill="1" applyBorder="1" applyAlignment="1">
      <alignment horizontal="center" vertical="center"/>
    </xf>
    <xf numFmtId="0" fontId="20" fillId="7" borderId="42" xfId="0" applyFont="1" applyFill="1" applyBorder="1" applyAlignment="1">
      <alignment horizontal="center" vertical="center"/>
    </xf>
    <xf numFmtId="3" fontId="20" fillId="7" borderId="39" xfId="0" applyNumberFormat="1" applyFont="1" applyFill="1" applyBorder="1" applyAlignment="1">
      <alignment horizontal="center" vertical="center"/>
    </xf>
    <xf numFmtId="3" fontId="20" fillId="7" borderId="5" xfId="0" applyNumberFormat="1" applyFont="1" applyFill="1" applyBorder="1" applyAlignment="1">
      <alignment horizontal="center" vertical="center"/>
    </xf>
    <xf numFmtId="3" fontId="22" fillId="7" borderId="5" xfId="0" applyNumberFormat="1" applyFont="1" applyFill="1" applyBorder="1" applyAlignment="1">
      <alignment horizontal="center" vertical="center"/>
    </xf>
    <xf numFmtId="3" fontId="22" fillId="7" borderId="21" xfId="0" applyNumberFormat="1" applyFont="1" applyFill="1" applyBorder="1" applyAlignment="1">
      <alignment horizontal="center" vertical="center"/>
    </xf>
    <xf numFmtId="0" fontId="16" fillId="0" borderId="0" xfId="0" applyFont="1" applyAlignment="1">
      <alignment vertical="center" wrapText="1"/>
    </xf>
    <xf numFmtId="0" fontId="22" fillId="0" borderId="1" xfId="0" applyFont="1" applyBorder="1"/>
    <xf numFmtId="0" fontId="22" fillId="0" borderId="1" xfId="0" applyFont="1" applyBorder="1" applyAlignment="1"/>
    <xf numFmtId="0" fontId="9" fillId="0" borderId="0" xfId="0" applyFont="1" applyBorder="1" applyAlignment="1">
      <alignment horizontal="right"/>
    </xf>
    <xf numFmtId="0" fontId="9" fillId="7" borderId="64" xfId="0" applyFont="1" applyFill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20" fillId="7" borderId="64" xfId="0" applyFont="1" applyFill="1" applyBorder="1" applyAlignment="1">
      <alignment horizontal="center" vertical="center"/>
    </xf>
    <xf numFmtId="0" fontId="20" fillId="7" borderId="11" xfId="0" applyFont="1" applyFill="1" applyBorder="1" applyAlignment="1">
      <alignment horizontal="center" vertical="center"/>
    </xf>
    <xf numFmtId="3" fontId="20" fillId="7" borderId="11" xfId="0" applyNumberFormat="1" applyFont="1" applyFill="1" applyBorder="1" applyAlignment="1">
      <alignment horizontal="center" vertical="center"/>
    </xf>
    <xf numFmtId="3" fontId="11" fillId="7" borderId="39" xfId="0" applyNumberFormat="1" applyFont="1" applyFill="1" applyBorder="1" applyAlignment="1">
      <alignment horizontal="center" vertical="center"/>
    </xf>
    <xf numFmtId="3" fontId="11" fillId="7" borderId="5" xfId="0" applyNumberFormat="1" applyFont="1" applyFill="1" applyBorder="1" applyAlignment="1">
      <alignment horizontal="center" vertical="center"/>
    </xf>
    <xf numFmtId="3" fontId="11" fillId="7" borderId="21" xfId="0" applyNumberFormat="1" applyFont="1" applyFill="1" applyBorder="1" applyAlignment="1">
      <alignment horizontal="center" vertical="center"/>
    </xf>
    <xf numFmtId="0" fontId="9" fillId="9" borderId="22" xfId="0" applyFont="1" applyFill="1" applyBorder="1" applyAlignment="1">
      <alignment horizontal="right" vertical="center" wrapText="1"/>
    </xf>
    <xf numFmtId="0" fontId="22" fillId="7" borderId="64" xfId="0" applyFont="1" applyFill="1" applyBorder="1" applyAlignment="1">
      <alignment horizontal="center" vertical="center" wrapText="1"/>
    </xf>
    <xf numFmtId="3" fontId="11" fillId="7" borderId="11" xfId="0" applyNumberFormat="1" applyFont="1" applyFill="1" applyBorder="1" applyAlignment="1">
      <alignment horizontal="center" vertical="center"/>
    </xf>
    <xf numFmtId="3" fontId="11" fillId="9" borderId="20" xfId="0" applyNumberFormat="1" applyFont="1" applyFill="1" applyBorder="1" applyAlignment="1">
      <alignment horizontal="center" vertical="center"/>
    </xf>
    <xf numFmtId="3" fontId="11" fillId="7" borderId="55" xfId="0" applyNumberFormat="1" applyFont="1" applyFill="1" applyBorder="1" applyAlignment="1">
      <alignment horizontal="center" vertical="center"/>
    </xf>
    <xf numFmtId="3" fontId="11" fillId="7" borderId="64" xfId="0" applyNumberFormat="1" applyFont="1" applyFill="1" applyBorder="1" applyAlignment="1">
      <alignment horizontal="center" vertical="center"/>
    </xf>
    <xf numFmtId="3" fontId="1" fillId="0" borderId="7" xfId="4" applyNumberFormat="1" applyFont="1" applyBorder="1" applyAlignment="1">
      <alignment horizontal="center" vertical="center"/>
    </xf>
    <xf numFmtId="3" fontId="1" fillId="0" borderId="4" xfId="4" applyNumberFormat="1" applyFont="1" applyBorder="1" applyAlignment="1">
      <alignment horizontal="center" vertical="center"/>
    </xf>
    <xf numFmtId="0" fontId="15" fillId="7" borderId="62" xfId="3" applyFont="1" applyFill="1" applyBorder="1" applyAlignment="1">
      <alignment horizontal="right" wrapText="1"/>
    </xf>
    <xf numFmtId="0" fontId="15" fillId="7" borderId="59" xfId="3" applyFont="1" applyFill="1" applyBorder="1" applyAlignment="1">
      <alignment horizontal="right" wrapText="1"/>
    </xf>
    <xf numFmtId="3" fontId="1" fillId="0" borderId="14" xfId="0" applyNumberFormat="1" applyFont="1" applyBorder="1" applyAlignment="1">
      <alignment horizontal="center" vertical="center"/>
    </xf>
    <xf numFmtId="0" fontId="5" fillId="0" borderId="6" xfId="3" applyFont="1" applyFill="1" applyBorder="1" applyAlignment="1">
      <alignment horizontal="left" vertical="center"/>
    </xf>
    <xf numFmtId="3" fontId="5" fillId="9" borderId="0" xfId="0" applyNumberFormat="1" applyFont="1" applyFill="1" applyBorder="1"/>
    <xf numFmtId="3" fontId="15" fillId="0" borderId="0" xfId="3" applyNumberFormat="1" applyFont="1" applyFill="1" applyBorder="1" applyAlignment="1">
      <alignment horizontal="left"/>
    </xf>
    <xf numFmtId="3" fontId="5" fillId="0" borderId="0" xfId="0" applyNumberFormat="1" applyFont="1"/>
    <xf numFmtId="49" fontId="15" fillId="9" borderId="93" xfId="3" applyNumberFormat="1" applyFont="1" applyFill="1" applyBorder="1" applyAlignment="1">
      <alignment horizontal="left" vertical="center"/>
    </xf>
    <xf numFmtId="49" fontId="15" fillId="9" borderId="33" xfId="3" applyNumberFormat="1" applyFont="1" applyFill="1" applyBorder="1" applyAlignment="1">
      <alignment horizontal="left" vertical="center"/>
    </xf>
    <xf numFmtId="3" fontId="5" fillId="0" borderId="0" xfId="0" applyNumberFormat="1" applyFont="1" applyBorder="1"/>
    <xf numFmtId="3" fontId="5" fillId="0" borderId="6" xfId="1" applyNumberFormat="1" applyFont="1" applyFill="1" applyBorder="1" applyAlignment="1">
      <alignment horizontal="center" vertical="center"/>
    </xf>
    <xf numFmtId="0" fontId="35" fillId="0" borderId="27" xfId="0" applyNumberFormat="1" applyFont="1" applyFill="1" applyBorder="1" applyAlignment="1" applyProtection="1">
      <alignment horizontal="left" vertical="center" wrapText="1"/>
      <protection locked="0"/>
    </xf>
    <xf numFmtId="0" fontId="33" fillId="0" borderId="85" xfId="0" applyNumberFormat="1" applyFont="1" applyFill="1" applyBorder="1" applyAlignment="1" applyProtection="1">
      <protection locked="0"/>
    </xf>
    <xf numFmtId="3" fontId="47" fillId="0" borderId="4" xfId="0" applyNumberFormat="1" applyFont="1" applyBorder="1" applyAlignment="1">
      <alignment horizontal="center" vertical="center"/>
    </xf>
    <xf numFmtId="3" fontId="1" fillId="0" borderId="4" xfId="0" applyNumberFormat="1" applyFont="1" applyBorder="1" applyAlignment="1">
      <alignment horizontal="center" vertical="center"/>
    </xf>
    <xf numFmtId="3" fontId="48" fillId="0" borderId="14" xfId="0" applyNumberFormat="1" applyFont="1" applyBorder="1" applyAlignment="1">
      <alignment horizontal="center" vertical="center"/>
    </xf>
    <xf numFmtId="3" fontId="48" fillId="0" borderId="4" xfId="0" applyNumberFormat="1" applyFont="1" applyBorder="1"/>
    <xf numFmtId="3" fontId="5" fillId="0" borderId="17" xfId="1" applyNumberFormat="1" applyFont="1" applyFill="1" applyBorder="1" applyAlignment="1">
      <alignment horizontal="center" vertical="center"/>
    </xf>
    <xf numFmtId="0" fontId="22" fillId="0" borderId="22" xfId="0" applyNumberFormat="1" applyFont="1" applyFill="1" applyBorder="1" applyAlignment="1" applyProtection="1">
      <alignment horizontal="center" vertical="center"/>
    </xf>
    <xf numFmtId="0" fontId="22" fillId="0" borderId="24" xfId="0" applyNumberFormat="1" applyFont="1" applyFill="1" applyBorder="1" applyAlignment="1" applyProtection="1">
      <alignment horizontal="center" vertical="center"/>
    </xf>
    <xf numFmtId="0" fontId="22" fillId="0" borderId="15" xfId="0" applyNumberFormat="1" applyFont="1" applyFill="1" applyBorder="1" applyAlignment="1" applyProtection="1">
      <alignment horizontal="center" vertical="center"/>
    </xf>
    <xf numFmtId="0" fontId="22" fillId="0" borderId="4" xfId="0" applyNumberFormat="1" applyFont="1" applyFill="1" applyBorder="1" applyAlignment="1" applyProtection="1">
      <alignment horizontal="center" vertical="center"/>
    </xf>
    <xf numFmtId="0" fontId="22" fillId="0" borderId="14" xfId="0" applyNumberFormat="1" applyFont="1" applyFill="1" applyBorder="1" applyAlignment="1" applyProtection="1">
      <alignment horizontal="center" vertical="center"/>
    </xf>
    <xf numFmtId="3" fontId="5" fillId="9" borderId="54" xfId="0" applyNumberFormat="1" applyFont="1" applyFill="1" applyBorder="1"/>
    <xf numFmtId="0" fontId="5" fillId="0" borderId="12" xfId="0" applyFont="1" applyBorder="1" applyAlignment="1">
      <alignment horizontal="center" vertical="center"/>
    </xf>
    <xf numFmtId="0" fontId="1" fillId="0" borderId="0" xfId="3" applyFont="1"/>
    <xf numFmtId="0" fontId="1" fillId="0" borderId="20" xfId="0" applyFont="1" applyBorder="1"/>
    <xf numFmtId="0" fontId="1" fillId="0" borderId="13" xfId="0" applyFont="1" applyBorder="1"/>
    <xf numFmtId="0" fontId="1" fillId="0" borderId="16" xfId="0" applyFont="1" applyBorder="1"/>
    <xf numFmtId="0" fontId="1" fillId="0" borderId="12" xfId="0" applyFont="1" applyBorder="1"/>
    <xf numFmtId="3" fontId="1" fillId="0" borderId="13" xfId="0" applyNumberFormat="1" applyFont="1" applyFill="1" applyBorder="1" applyAlignment="1">
      <alignment horizontal="center" vertical="center"/>
    </xf>
    <xf numFmtId="3" fontId="1" fillId="0" borderId="7" xfId="0" applyNumberFormat="1" applyFont="1" applyFill="1" applyBorder="1" applyAlignment="1">
      <alignment horizontal="center" vertical="center"/>
    </xf>
    <xf numFmtId="3" fontId="5" fillId="0" borderId="7" xfId="3" applyNumberFormat="1" applyFont="1" applyFill="1" applyBorder="1" applyAlignment="1">
      <alignment horizontal="center" vertical="center"/>
    </xf>
    <xf numFmtId="3" fontId="5" fillId="0" borderId="13" xfId="3" applyNumberFormat="1" applyFont="1" applyFill="1" applyBorder="1" applyAlignment="1">
      <alignment horizontal="center" vertical="center"/>
    </xf>
    <xf numFmtId="3" fontId="49" fillId="0" borderId="4" xfId="0" applyNumberFormat="1" applyFont="1" applyBorder="1" applyAlignment="1">
      <alignment horizontal="center" vertical="center"/>
    </xf>
    <xf numFmtId="3" fontId="47" fillId="0" borderId="14" xfId="0" applyNumberFormat="1" applyFont="1" applyBorder="1" applyAlignment="1">
      <alignment horizontal="center" vertical="center"/>
    </xf>
    <xf numFmtId="3" fontId="50" fillId="0" borderId="4" xfId="0" applyNumberFormat="1" applyFont="1" applyBorder="1" applyAlignment="1">
      <alignment horizontal="center" vertical="center"/>
    </xf>
    <xf numFmtId="3" fontId="50" fillId="0" borderId="14" xfId="0" applyNumberFormat="1" applyFont="1" applyBorder="1" applyAlignment="1">
      <alignment horizontal="center" vertical="center"/>
    </xf>
    <xf numFmtId="0" fontId="48" fillId="4" borderId="14" xfId="0" applyFont="1" applyFill="1" applyBorder="1" applyAlignment="1">
      <alignment vertical="center" wrapText="1"/>
    </xf>
    <xf numFmtId="0" fontId="48" fillId="7" borderId="14" xfId="0" applyFont="1" applyFill="1" applyBorder="1" applyAlignment="1">
      <alignment vertical="center" wrapText="1"/>
    </xf>
    <xf numFmtId="0" fontId="1" fillId="9" borderId="34" xfId="0" applyFont="1" applyFill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85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8" borderId="28" xfId="0" applyFont="1" applyFill="1" applyBorder="1" applyAlignment="1">
      <alignment horizontal="center" vertical="center"/>
    </xf>
    <xf numFmtId="3" fontId="44" fillId="0" borderId="17" xfId="3" applyNumberFormat="1" applyFont="1" applyBorder="1" applyAlignment="1">
      <alignment horizontal="center" vertical="center"/>
    </xf>
    <xf numFmtId="3" fontId="51" fillId="0" borderId="26" xfId="0" applyNumberFormat="1" applyFont="1" applyBorder="1" applyAlignment="1">
      <alignment horizontal="center" vertical="center"/>
    </xf>
    <xf numFmtId="3" fontId="51" fillId="0" borderId="7" xfId="0" applyNumberFormat="1" applyFont="1" applyBorder="1" applyAlignment="1">
      <alignment horizontal="center" vertical="center"/>
    </xf>
    <xf numFmtId="3" fontId="51" fillId="0" borderId="13" xfId="0" applyNumberFormat="1" applyFont="1" applyBorder="1" applyAlignment="1">
      <alignment horizontal="center" vertical="center"/>
    </xf>
    <xf numFmtId="3" fontId="51" fillId="0" borderId="10" xfId="0" applyNumberFormat="1" applyFont="1" applyBorder="1" applyAlignment="1">
      <alignment horizontal="center" vertical="center"/>
    </xf>
    <xf numFmtId="3" fontId="51" fillId="0" borderId="4" xfId="0" applyNumberFormat="1" applyFont="1" applyBorder="1" applyAlignment="1">
      <alignment horizontal="center" vertical="center"/>
    </xf>
    <xf numFmtId="3" fontId="51" fillId="0" borderId="14" xfId="0" applyNumberFormat="1" applyFont="1" applyBorder="1" applyAlignment="1">
      <alignment horizontal="center" vertical="center"/>
    </xf>
    <xf numFmtId="0" fontId="5" fillId="2" borderId="43" xfId="3" applyFont="1" applyFill="1" applyBorder="1" applyAlignment="1">
      <alignment horizontal="left" vertical="center" wrapText="1"/>
    </xf>
    <xf numFmtId="3" fontId="0" fillId="0" borderId="6" xfId="0" applyNumberFormat="1" applyBorder="1" applyAlignment="1">
      <alignment horizontal="center" vertical="center"/>
    </xf>
    <xf numFmtId="3" fontId="0" fillId="0" borderId="7" xfId="0" applyNumberFormat="1" applyBorder="1" applyAlignment="1">
      <alignment horizontal="center" vertical="center"/>
    </xf>
    <xf numFmtId="3" fontId="0" fillId="0" borderId="43" xfId="0" applyNumberFormat="1" applyBorder="1" applyAlignment="1">
      <alignment horizontal="center" vertical="center"/>
    </xf>
    <xf numFmtId="3" fontId="0" fillId="0" borderId="13" xfId="0" applyNumberFormat="1" applyBorder="1" applyAlignment="1">
      <alignment horizontal="center" vertical="center"/>
    </xf>
    <xf numFmtId="49" fontId="11" fillId="4" borderId="4" xfId="0" applyNumberFormat="1" applyFont="1" applyFill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49" fontId="11" fillId="4" borderId="15" xfId="0" applyNumberFormat="1" applyFont="1" applyFill="1" applyBorder="1" applyAlignment="1">
      <alignment horizontal="center" vertical="center" wrapText="1"/>
    </xf>
    <xf numFmtId="3" fontId="1" fillId="0" borderId="43" xfId="0" applyNumberFormat="1" applyFont="1" applyBorder="1" applyAlignment="1">
      <alignment horizontal="center" vertical="center"/>
    </xf>
    <xf numFmtId="3" fontId="1" fillId="0" borderId="13" xfId="0" applyNumberFormat="1" applyFont="1" applyBorder="1" applyAlignment="1">
      <alignment horizontal="center" vertical="center"/>
    </xf>
    <xf numFmtId="3" fontId="18" fillId="0" borderId="6" xfId="0" applyNumberFormat="1" applyFont="1" applyBorder="1" applyAlignment="1">
      <alignment horizontal="center" vertical="center"/>
    </xf>
    <xf numFmtId="3" fontId="18" fillId="0" borderId="7" xfId="0" applyNumberFormat="1" applyFont="1" applyBorder="1" applyAlignment="1">
      <alignment horizontal="center" vertical="center"/>
    </xf>
    <xf numFmtId="3" fontId="18" fillId="0" borderId="43" xfId="0" applyNumberFormat="1" applyFont="1" applyBorder="1" applyAlignment="1">
      <alignment horizontal="center" vertical="center"/>
    </xf>
    <xf numFmtId="3" fontId="18" fillId="0" borderId="13" xfId="0" applyNumberFormat="1" applyFont="1" applyBorder="1" applyAlignment="1">
      <alignment horizontal="center" vertical="center"/>
    </xf>
    <xf numFmtId="0" fontId="11" fillId="4" borderId="15" xfId="0" applyFont="1" applyFill="1" applyBorder="1" applyAlignment="1">
      <alignment horizontal="center" vertical="center" wrapText="1"/>
    </xf>
    <xf numFmtId="0" fontId="11" fillId="4" borderId="17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1" fillId="4" borderId="50" xfId="0" applyFont="1" applyFill="1" applyBorder="1" applyAlignment="1">
      <alignment horizontal="center" vertical="center" wrapText="1"/>
    </xf>
    <xf numFmtId="0" fontId="11" fillId="4" borderId="26" xfId="0" applyFont="1" applyFill="1" applyBorder="1" applyAlignment="1">
      <alignment horizontal="center" vertical="center" wrapText="1"/>
    </xf>
    <xf numFmtId="0" fontId="11" fillId="4" borderId="65" xfId="0" applyFont="1" applyFill="1" applyBorder="1" applyAlignment="1">
      <alignment horizontal="center" vertical="center" wrapText="1"/>
    </xf>
    <xf numFmtId="0" fontId="11" fillId="4" borderId="7" xfId="0" applyFont="1" applyFill="1" applyBorder="1" applyAlignment="1">
      <alignment horizontal="center" vertical="center" wrapText="1"/>
    </xf>
    <xf numFmtId="3" fontId="18" fillId="0" borderId="65" xfId="0" applyNumberFormat="1" applyFont="1" applyBorder="1" applyAlignment="1">
      <alignment horizontal="center" vertical="center"/>
    </xf>
    <xf numFmtId="3" fontId="18" fillId="0" borderId="88" xfId="0" applyNumberFormat="1" applyFont="1" applyBorder="1" applyAlignment="1">
      <alignment horizontal="center" vertical="center" wrapText="1"/>
    </xf>
    <xf numFmtId="3" fontId="18" fillId="0" borderId="13" xfId="0" applyNumberFormat="1" applyFont="1" applyBorder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15" fillId="0" borderId="0" xfId="0" applyFont="1" applyBorder="1" applyAlignment="1">
      <alignment horizontal="center"/>
    </xf>
    <xf numFmtId="0" fontId="11" fillId="7" borderId="6" xfId="0" applyFont="1" applyFill="1" applyBorder="1" applyAlignment="1">
      <alignment horizontal="center" vertical="center" wrapText="1"/>
    </xf>
    <xf numFmtId="0" fontId="11" fillId="7" borderId="112" xfId="0" applyFont="1" applyFill="1" applyBorder="1" applyAlignment="1">
      <alignment horizontal="center" vertical="center" wrapText="1"/>
    </xf>
    <xf numFmtId="0" fontId="11" fillId="7" borderId="68" xfId="0" applyFont="1" applyFill="1" applyBorder="1" applyAlignment="1">
      <alignment horizontal="center" vertical="center" wrapText="1"/>
    </xf>
    <xf numFmtId="0" fontId="11" fillId="7" borderId="113" xfId="0" applyFont="1" applyFill="1" applyBorder="1" applyAlignment="1">
      <alignment horizontal="center" vertical="center" wrapText="1"/>
    </xf>
    <xf numFmtId="0" fontId="11" fillId="7" borderId="43" xfId="0" applyFont="1" applyFill="1" applyBorder="1" applyAlignment="1">
      <alignment horizontal="center" vertical="center" wrapText="1"/>
    </xf>
    <xf numFmtId="0" fontId="11" fillId="7" borderId="114" xfId="0" applyFont="1" applyFill="1" applyBorder="1" applyAlignment="1">
      <alignment horizontal="center" vertical="center" wrapText="1"/>
    </xf>
    <xf numFmtId="0" fontId="15" fillId="9" borderId="0" xfId="0" applyNumberFormat="1" applyFont="1" applyFill="1" applyBorder="1" applyAlignment="1" applyProtection="1">
      <alignment horizontal="center" vertical="center" wrapText="1"/>
    </xf>
    <xf numFmtId="0" fontId="34" fillId="6" borderId="115" xfId="0" applyNumberFormat="1" applyFont="1" applyFill="1" applyBorder="1" applyAlignment="1" applyProtection="1">
      <alignment horizontal="center" vertical="center" wrapText="1"/>
    </xf>
    <xf numFmtId="0" fontId="34" fillId="6" borderId="116" xfId="0" applyNumberFormat="1" applyFont="1" applyFill="1" applyBorder="1" applyAlignment="1" applyProtection="1">
      <alignment horizontal="center" vertical="center" wrapText="1"/>
    </xf>
    <xf numFmtId="0" fontId="34" fillId="6" borderId="117" xfId="0" applyNumberFormat="1" applyFont="1" applyFill="1" applyBorder="1" applyAlignment="1" applyProtection="1">
      <alignment horizontal="center" vertical="center" wrapText="1"/>
    </xf>
    <xf numFmtId="0" fontId="34" fillId="6" borderId="118" xfId="0" applyNumberFormat="1" applyFont="1" applyFill="1" applyBorder="1" applyAlignment="1" applyProtection="1">
      <alignment horizontal="center" vertical="center" wrapText="1"/>
    </xf>
    <xf numFmtId="0" fontId="34" fillId="6" borderId="119" xfId="0" applyNumberFormat="1" applyFont="1" applyFill="1" applyBorder="1" applyAlignment="1" applyProtection="1">
      <alignment horizontal="center" vertical="center" wrapText="1"/>
    </xf>
    <xf numFmtId="0" fontId="34" fillId="6" borderId="113" xfId="0" applyNumberFormat="1" applyFont="1" applyFill="1" applyBorder="1" applyAlignment="1" applyProtection="1">
      <alignment horizontal="center" vertical="center" wrapText="1"/>
    </xf>
    <xf numFmtId="0" fontId="34" fillId="6" borderId="120" xfId="0" applyNumberFormat="1" applyFont="1" applyFill="1" applyBorder="1" applyAlignment="1" applyProtection="1">
      <alignment horizontal="center" vertical="center" wrapText="1"/>
    </xf>
    <xf numFmtId="0" fontId="34" fillId="6" borderId="121" xfId="0" applyNumberFormat="1" applyFont="1" applyFill="1" applyBorder="1" applyAlignment="1" applyProtection="1">
      <alignment horizontal="center" vertical="center" wrapText="1"/>
    </xf>
    <xf numFmtId="0" fontId="34" fillId="6" borderId="122" xfId="0" applyNumberFormat="1" applyFont="1" applyFill="1" applyBorder="1" applyAlignment="1" applyProtection="1">
      <alignment horizontal="center" vertical="center" wrapText="1"/>
    </xf>
    <xf numFmtId="0" fontId="36" fillId="0" borderId="0" xfId="0" applyNumberFormat="1" applyFont="1" applyFill="1" applyAlignment="1" applyProtection="1">
      <alignment horizontal="right"/>
      <protection hidden="1"/>
    </xf>
    <xf numFmtId="0" fontId="46" fillId="9" borderId="0" xfId="0" applyNumberFormat="1" applyFont="1" applyFill="1" applyBorder="1" applyAlignment="1" applyProtection="1">
      <alignment horizontal="center" vertical="center"/>
      <protection locked="0"/>
    </xf>
    <xf numFmtId="0" fontId="34" fillId="7" borderId="119" xfId="0" applyNumberFormat="1" applyFont="1" applyFill="1" applyBorder="1" applyAlignment="1" applyProtection="1">
      <alignment horizontal="center" vertical="center" wrapText="1"/>
      <protection locked="0"/>
    </xf>
    <xf numFmtId="0" fontId="34" fillId="7" borderId="1" xfId="0" applyNumberFormat="1" applyFont="1" applyFill="1" applyBorder="1" applyAlignment="1" applyProtection="1">
      <alignment horizontal="center" vertical="center" wrapText="1"/>
      <protection locked="0"/>
    </xf>
    <xf numFmtId="0" fontId="34" fillId="7" borderId="123" xfId="0" applyNumberFormat="1" applyFont="1" applyFill="1" applyBorder="1" applyAlignment="1" applyProtection="1">
      <alignment horizontal="center" vertical="center" wrapText="1"/>
      <protection locked="0"/>
    </xf>
    <xf numFmtId="0" fontId="34" fillId="7" borderId="124" xfId="0" applyNumberFormat="1" applyFont="1" applyFill="1" applyBorder="1" applyAlignment="1" applyProtection="1">
      <alignment horizontal="center" vertical="center" wrapText="1"/>
      <protection locked="0"/>
    </xf>
    <xf numFmtId="0" fontId="34" fillId="7" borderId="125" xfId="0" applyNumberFormat="1" applyFont="1" applyFill="1" applyBorder="1" applyAlignment="1" applyProtection="1">
      <alignment horizontal="center" vertical="center" wrapText="1"/>
      <protection locked="0"/>
    </xf>
    <xf numFmtId="0" fontId="34" fillId="7" borderId="126" xfId="0" applyNumberFormat="1" applyFont="1" applyFill="1" applyBorder="1" applyAlignment="1" applyProtection="1">
      <alignment horizontal="center" vertical="center" wrapText="1"/>
      <protection locked="0"/>
    </xf>
    <xf numFmtId="0" fontId="34" fillId="7" borderId="127" xfId="0" applyNumberFormat="1" applyFont="1" applyFill="1" applyBorder="1" applyAlignment="1" applyProtection="1">
      <alignment horizontal="center" vertical="center" wrapText="1"/>
      <protection locked="0"/>
    </xf>
    <xf numFmtId="0" fontId="13" fillId="7" borderId="115" xfId="0" applyNumberFormat="1" applyFont="1" applyFill="1" applyBorder="1" applyAlignment="1" applyProtection="1">
      <alignment horizontal="center" vertical="center" wrapText="1"/>
      <protection locked="0"/>
    </xf>
    <xf numFmtId="0" fontId="13" fillId="7" borderId="106" xfId="0" applyNumberFormat="1" applyFont="1" applyFill="1" applyBorder="1" applyAlignment="1" applyProtection="1">
      <alignment horizontal="center" vertical="center" wrapText="1"/>
      <protection locked="0"/>
    </xf>
    <xf numFmtId="0" fontId="34" fillId="7" borderId="115" xfId="0" applyNumberFormat="1" applyFont="1" applyFill="1" applyBorder="1" applyAlignment="1" applyProtection="1">
      <alignment horizontal="center" vertical="center" wrapText="1"/>
      <protection locked="0"/>
    </xf>
    <xf numFmtId="0" fontId="34" fillId="7" borderId="106" xfId="0" applyNumberFormat="1" applyFont="1" applyFill="1" applyBorder="1" applyAlignment="1" applyProtection="1">
      <alignment horizontal="center" vertical="center" wrapText="1"/>
      <protection locked="0"/>
    </xf>
    <xf numFmtId="0" fontId="9" fillId="8" borderId="89" xfId="0" applyFont="1" applyFill="1" applyBorder="1" applyAlignment="1">
      <alignment horizontal="right"/>
    </xf>
    <xf numFmtId="0" fontId="9" fillId="8" borderId="78" xfId="0" applyFont="1" applyFill="1" applyBorder="1" applyAlignment="1">
      <alignment horizontal="right"/>
    </xf>
    <xf numFmtId="0" fontId="9" fillId="0" borderId="0" xfId="0" applyFont="1" applyAlignment="1">
      <alignment horizontal="left" wrapText="1"/>
    </xf>
    <xf numFmtId="0" fontId="13" fillId="0" borderId="0" xfId="0" applyFont="1" applyAlignment="1">
      <alignment horizontal="right"/>
    </xf>
    <xf numFmtId="0" fontId="9" fillId="0" borderId="0" xfId="0" applyFont="1" applyAlignment="1">
      <alignment horizontal="left"/>
    </xf>
    <xf numFmtId="0" fontId="9" fillId="0" borderId="47" xfId="0" applyFont="1" applyBorder="1" applyAlignment="1">
      <alignment horizontal="left" vertical="center"/>
    </xf>
    <xf numFmtId="0" fontId="9" fillId="0" borderId="42" xfId="0" applyFont="1" applyBorder="1" applyAlignment="1">
      <alignment horizontal="left" vertical="center"/>
    </xf>
    <xf numFmtId="0" fontId="9" fillId="0" borderId="90" xfId="0" applyFont="1" applyBorder="1" applyAlignment="1">
      <alignment horizontal="left"/>
    </xf>
    <xf numFmtId="0" fontId="9" fillId="0" borderId="33" xfId="0" applyFont="1" applyBorder="1" applyAlignment="1">
      <alignment horizontal="left"/>
    </xf>
    <xf numFmtId="0" fontId="9" fillId="0" borderId="86" xfId="0" applyFont="1" applyBorder="1" applyAlignment="1">
      <alignment horizontal="left"/>
    </xf>
    <xf numFmtId="0" fontId="9" fillId="0" borderId="23" xfId="0" applyFont="1" applyBorder="1" applyAlignment="1">
      <alignment horizontal="left"/>
    </xf>
    <xf numFmtId="0" fontId="9" fillId="0" borderId="87" xfId="0" applyFont="1" applyBorder="1" applyAlignment="1">
      <alignment horizontal="left"/>
    </xf>
    <xf numFmtId="0" fontId="9" fillId="0" borderId="30" xfId="0" applyFont="1" applyBorder="1" applyAlignment="1">
      <alignment horizontal="left"/>
    </xf>
    <xf numFmtId="0" fontId="9" fillId="8" borderId="47" xfId="0" applyFont="1" applyFill="1" applyBorder="1" applyAlignment="1">
      <alignment horizontal="left" vertical="center"/>
    </xf>
    <xf numFmtId="0" fontId="9" fillId="8" borderId="42" xfId="0" applyFont="1" applyFill="1" applyBorder="1" applyAlignment="1">
      <alignment horizontal="left" vertical="center"/>
    </xf>
    <xf numFmtId="0" fontId="9" fillId="0" borderId="91" xfId="0" applyFont="1" applyBorder="1" applyAlignment="1">
      <alignment horizontal="left" vertical="center"/>
    </xf>
    <xf numFmtId="0" fontId="9" fillId="0" borderId="54" xfId="0" applyFont="1" applyBorder="1" applyAlignment="1">
      <alignment horizontal="left" vertical="center"/>
    </xf>
    <xf numFmtId="0" fontId="9" fillId="0" borderId="67" xfId="0" applyFont="1" applyBorder="1" applyAlignment="1">
      <alignment horizontal="left" vertical="center"/>
    </xf>
    <xf numFmtId="0" fontId="9" fillId="0" borderId="25" xfId="0" applyFont="1" applyBorder="1" applyAlignment="1">
      <alignment horizontal="left" vertical="center"/>
    </xf>
    <xf numFmtId="0" fontId="9" fillId="8" borderId="87" xfId="0" applyFont="1" applyFill="1" applyBorder="1" applyAlignment="1">
      <alignment horizontal="center"/>
    </xf>
    <xf numFmtId="0" fontId="9" fillId="8" borderId="30" xfId="0" applyFont="1" applyFill="1" applyBorder="1" applyAlignment="1">
      <alignment horizontal="center"/>
    </xf>
    <xf numFmtId="0" fontId="9" fillId="0" borderId="92" xfId="0" applyFont="1" applyBorder="1" applyAlignment="1">
      <alignment horizontal="left" vertical="center"/>
    </xf>
    <xf numFmtId="0" fontId="9" fillId="9" borderId="0" xfId="0" applyFont="1" applyFill="1" applyBorder="1" applyAlignment="1">
      <alignment horizontal="left" wrapText="1"/>
    </xf>
    <xf numFmtId="3" fontId="1" fillId="0" borderId="6" xfId="0" applyNumberFormat="1" applyFont="1" applyFill="1" applyBorder="1" applyAlignment="1">
      <alignment horizontal="center" vertical="center"/>
    </xf>
    <xf numFmtId="3" fontId="1" fillId="0" borderId="7" xfId="0" applyNumberFormat="1" applyFont="1" applyFill="1" applyBorder="1" applyAlignment="1">
      <alignment horizontal="center" vertical="center"/>
    </xf>
    <xf numFmtId="3" fontId="1" fillId="0" borderId="43" xfId="0" applyNumberFormat="1" applyFont="1" applyFill="1" applyBorder="1" applyAlignment="1">
      <alignment horizontal="center" vertical="center"/>
    </xf>
    <xf numFmtId="3" fontId="1" fillId="0" borderId="13" xfId="0" applyNumberFormat="1" applyFont="1" applyFill="1" applyBorder="1" applyAlignment="1">
      <alignment horizontal="center" vertical="center"/>
    </xf>
    <xf numFmtId="3" fontId="9" fillId="0" borderId="43" xfId="0" applyNumberFormat="1" applyFont="1" applyFill="1" applyBorder="1" applyAlignment="1">
      <alignment horizontal="center" vertical="center"/>
    </xf>
    <xf numFmtId="3" fontId="9" fillId="0" borderId="13" xfId="0" applyNumberFormat="1" applyFont="1" applyFill="1" applyBorder="1" applyAlignment="1">
      <alignment horizontal="center" vertical="center"/>
    </xf>
    <xf numFmtId="3" fontId="9" fillId="0" borderId="6" xfId="0" applyNumberFormat="1" applyFont="1" applyFill="1" applyBorder="1" applyAlignment="1">
      <alignment horizontal="center" vertical="center"/>
    </xf>
    <xf numFmtId="3" fontId="9" fillId="0" borderId="7" xfId="0" applyNumberFormat="1" applyFont="1" applyFill="1" applyBorder="1" applyAlignment="1">
      <alignment horizontal="center" vertical="center"/>
    </xf>
    <xf numFmtId="3" fontId="1" fillId="0" borderId="6" xfId="0" applyNumberFormat="1" applyFont="1" applyBorder="1" applyAlignment="1">
      <alignment horizontal="center" vertical="center"/>
    </xf>
    <xf numFmtId="3" fontId="1" fillId="0" borderId="7" xfId="0" applyNumberFormat="1" applyFont="1" applyBorder="1" applyAlignment="1">
      <alignment horizontal="center" vertical="center"/>
    </xf>
    <xf numFmtId="0" fontId="13" fillId="7" borderId="76" xfId="0" applyFont="1" applyFill="1" applyBorder="1" applyAlignment="1">
      <alignment horizontal="center" vertical="center" wrapText="1"/>
    </xf>
    <xf numFmtId="0" fontId="13" fillId="7" borderId="93" xfId="0" applyFont="1" applyFill="1" applyBorder="1" applyAlignment="1">
      <alignment horizontal="center" vertical="center" wrapText="1"/>
    </xf>
    <xf numFmtId="0" fontId="13" fillId="7" borderId="33" xfId="0" applyFont="1" applyFill="1" applyBorder="1" applyAlignment="1">
      <alignment horizontal="center" vertical="center" wrapText="1"/>
    </xf>
    <xf numFmtId="3" fontId="13" fillId="7" borderId="50" xfId="0" applyNumberFormat="1" applyFont="1" applyFill="1" applyBorder="1" applyAlignment="1">
      <alignment horizontal="center" vertical="center" wrapText="1"/>
    </xf>
    <xf numFmtId="3" fontId="13" fillId="7" borderId="26" xfId="0" applyNumberFormat="1" applyFont="1" applyFill="1" applyBorder="1" applyAlignment="1">
      <alignment horizontal="center" vertical="center" wrapText="1"/>
    </xf>
    <xf numFmtId="0" fontId="13" fillId="7" borderId="65" xfId="0" applyFont="1" applyFill="1" applyBorder="1" applyAlignment="1">
      <alignment horizontal="center" vertical="center" wrapText="1"/>
    </xf>
    <xf numFmtId="0" fontId="13" fillId="7" borderId="7" xfId="0" applyFont="1" applyFill="1" applyBorder="1" applyAlignment="1">
      <alignment horizontal="center" vertical="center" wrapText="1"/>
    </xf>
    <xf numFmtId="3" fontId="13" fillId="7" borderId="65" xfId="0" applyNumberFormat="1" applyFont="1" applyFill="1" applyBorder="1" applyAlignment="1">
      <alignment horizontal="center" vertical="center" wrapText="1"/>
    </xf>
    <xf numFmtId="3" fontId="13" fillId="7" borderId="7" xfId="0" applyNumberFormat="1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49" fontId="11" fillId="4" borderId="17" xfId="0" applyNumberFormat="1" applyFont="1" applyFill="1" applyBorder="1" applyAlignment="1">
      <alignment horizontal="center" vertical="center" wrapText="1"/>
    </xf>
    <xf numFmtId="3" fontId="9" fillId="0" borderId="6" xfId="0" applyNumberFormat="1" applyFont="1" applyBorder="1" applyAlignment="1">
      <alignment horizontal="center" vertical="center"/>
    </xf>
    <xf numFmtId="3" fontId="9" fillId="0" borderId="7" xfId="0" applyNumberFormat="1" applyFont="1" applyBorder="1" applyAlignment="1">
      <alignment horizontal="center" vertical="center"/>
    </xf>
    <xf numFmtId="3" fontId="9" fillId="0" borderId="43" xfId="0" applyNumberFormat="1" applyFont="1" applyBorder="1" applyAlignment="1">
      <alignment horizontal="center" vertical="center"/>
    </xf>
    <xf numFmtId="3" fontId="9" fillId="0" borderId="13" xfId="0" applyNumberFormat="1" applyFont="1" applyBorder="1" applyAlignment="1">
      <alignment horizontal="center" vertical="center"/>
    </xf>
    <xf numFmtId="0" fontId="12" fillId="7" borderId="61" xfId="0" applyFont="1" applyFill="1" applyBorder="1" applyAlignment="1">
      <alignment horizontal="center" vertical="center" wrapText="1"/>
    </xf>
    <xf numFmtId="0" fontId="12" fillId="7" borderId="22" xfId="0" applyFont="1" applyFill="1" applyBorder="1" applyAlignment="1">
      <alignment horizontal="center" vertical="center" wrapText="1"/>
    </xf>
    <xf numFmtId="0" fontId="12" fillId="7" borderId="25" xfId="0" applyFont="1" applyFill="1" applyBorder="1" applyAlignment="1">
      <alignment horizontal="center" vertical="center" wrapText="1"/>
    </xf>
    <xf numFmtId="0" fontId="12" fillId="7" borderId="50" xfId="0" applyFont="1" applyFill="1" applyBorder="1" applyAlignment="1">
      <alignment horizontal="center" vertical="center"/>
    </xf>
    <xf numFmtId="0" fontId="12" fillId="7" borderId="26" xfId="0" applyFont="1" applyFill="1" applyBorder="1" applyAlignment="1">
      <alignment horizontal="center" vertical="center"/>
    </xf>
    <xf numFmtId="0" fontId="12" fillId="7" borderId="65" xfId="0" applyFont="1" applyFill="1" applyBorder="1" applyAlignment="1">
      <alignment horizontal="center" vertical="center" wrapText="1"/>
    </xf>
    <xf numFmtId="0" fontId="12" fillId="7" borderId="7" xfId="0" applyFont="1" applyFill="1" applyBorder="1" applyAlignment="1">
      <alignment horizontal="center" vertical="center" wrapText="1"/>
    </xf>
    <xf numFmtId="3" fontId="9" fillId="9" borderId="65" xfId="0" applyNumberFormat="1" applyFont="1" applyFill="1" applyBorder="1" applyAlignment="1">
      <alignment horizontal="center" vertical="center" wrapText="1"/>
    </xf>
    <xf numFmtId="3" fontId="9" fillId="9" borderId="7" xfId="0" applyNumberFormat="1" applyFont="1" applyFill="1" applyBorder="1" applyAlignment="1">
      <alignment horizontal="center" vertical="center" wrapText="1"/>
    </xf>
    <xf numFmtId="3" fontId="1" fillId="9" borderId="65" xfId="0" applyNumberFormat="1" applyFont="1" applyFill="1" applyBorder="1" applyAlignment="1">
      <alignment horizontal="center" vertical="center" wrapText="1"/>
    </xf>
    <xf numFmtId="3" fontId="1" fillId="9" borderId="7" xfId="0" applyNumberFormat="1" applyFont="1" applyFill="1" applyBorder="1" applyAlignment="1">
      <alignment horizontal="center" vertical="center" wrapText="1"/>
    </xf>
    <xf numFmtId="3" fontId="1" fillId="9" borderId="88" xfId="0" applyNumberFormat="1" applyFont="1" applyFill="1" applyBorder="1" applyAlignment="1">
      <alignment horizontal="center" vertical="center"/>
    </xf>
    <xf numFmtId="3" fontId="1" fillId="9" borderId="13" xfId="0" applyNumberFormat="1" applyFont="1" applyFill="1" applyBorder="1" applyAlignment="1">
      <alignment horizontal="center" vertical="center"/>
    </xf>
    <xf numFmtId="0" fontId="11" fillId="4" borderId="10" xfId="0" applyFont="1" applyFill="1" applyBorder="1" applyAlignment="1">
      <alignment horizontal="center" vertical="center" wrapText="1"/>
    </xf>
    <xf numFmtId="0" fontId="11" fillId="4" borderId="61" xfId="0" applyFont="1" applyFill="1" applyBorder="1" applyAlignment="1">
      <alignment horizontal="center" vertical="center" wrapText="1"/>
    </xf>
    <xf numFmtId="3" fontId="11" fillId="7" borderId="6" xfId="0" applyNumberFormat="1" applyFont="1" applyFill="1" applyBorder="1" applyAlignment="1">
      <alignment horizontal="center"/>
    </xf>
    <xf numFmtId="3" fontId="11" fillId="7" borderId="5" xfId="0" applyNumberFormat="1" applyFont="1" applyFill="1" applyBorder="1" applyAlignment="1">
      <alignment horizontal="center"/>
    </xf>
    <xf numFmtId="3" fontId="11" fillId="7" borderId="43" xfId="0" applyNumberFormat="1" applyFont="1" applyFill="1" applyBorder="1" applyAlignment="1">
      <alignment horizontal="center"/>
    </xf>
    <xf numFmtId="3" fontId="11" fillId="7" borderId="21" xfId="0" applyNumberFormat="1" applyFont="1" applyFill="1" applyBorder="1" applyAlignment="1">
      <alignment horizontal="center"/>
    </xf>
    <xf numFmtId="0" fontId="11" fillId="7" borderId="66" xfId="0" applyFont="1" applyFill="1" applyBorder="1" applyAlignment="1">
      <alignment horizontal="center" vertical="center" wrapText="1"/>
    </xf>
    <xf numFmtId="0" fontId="11" fillId="7" borderId="128" xfId="0" applyFont="1" applyFill="1" applyBorder="1" applyAlignment="1">
      <alignment horizontal="center" vertical="center" wrapText="1"/>
    </xf>
    <xf numFmtId="0" fontId="13" fillId="7" borderId="50" xfId="0" applyFont="1" applyFill="1" applyBorder="1" applyAlignment="1">
      <alignment horizontal="center" vertical="center" wrapText="1"/>
    </xf>
    <xf numFmtId="0" fontId="13" fillId="7" borderId="26" xfId="0" applyFont="1" applyFill="1" applyBorder="1" applyAlignment="1">
      <alignment horizontal="center" vertical="center" wrapText="1"/>
    </xf>
    <xf numFmtId="0" fontId="13" fillId="7" borderId="82" xfId="0" applyFont="1" applyFill="1" applyBorder="1" applyAlignment="1">
      <alignment horizontal="center" vertical="center" wrapText="1"/>
    </xf>
    <xf numFmtId="0" fontId="13" fillId="7" borderId="20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17" fillId="0" borderId="0" xfId="0" applyFont="1" applyAlignment="1">
      <alignment horizontal="center" wrapText="1"/>
    </xf>
    <xf numFmtId="2" fontId="15" fillId="7" borderId="91" xfId="0" applyNumberFormat="1" applyFont="1" applyFill="1" applyBorder="1" applyAlignment="1">
      <alignment horizontal="center" vertical="center" wrapText="1"/>
    </xf>
    <xf numFmtId="2" fontId="15" fillId="7" borderId="41" xfId="0" applyNumberFormat="1" applyFont="1" applyFill="1" applyBorder="1" applyAlignment="1">
      <alignment horizontal="center" vertical="center" wrapText="1"/>
    </xf>
    <xf numFmtId="2" fontId="15" fillId="7" borderId="54" xfId="0" applyNumberFormat="1" applyFont="1" applyFill="1" applyBorder="1" applyAlignment="1">
      <alignment horizontal="center" vertical="center" wrapText="1"/>
    </xf>
    <xf numFmtId="2" fontId="15" fillId="7" borderId="94" xfId="0" applyNumberFormat="1" applyFont="1" applyFill="1" applyBorder="1" applyAlignment="1">
      <alignment horizontal="center" vertical="center" wrapText="1"/>
    </xf>
    <xf numFmtId="2" fontId="15" fillId="7" borderId="0" xfId="0" applyNumberFormat="1" applyFont="1" applyFill="1" applyBorder="1" applyAlignment="1">
      <alignment horizontal="center" vertical="center" wrapText="1"/>
    </xf>
    <xf numFmtId="2" fontId="15" fillId="7" borderId="2" xfId="0" applyNumberFormat="1" applyFont="1" applyFill="1" applyBorder="1" applyAlignment="1">
      <alignment horizontal="center" vertical="center" wrapText="1"/>
    </xf>
    <xf numFmtId="0" fontId="15" fillId="7" borderId="90" xfId="0" applyFont="1" applyFill="1" applyBorder="1" applyAlignment="1">
      <alignment horizontal="center" vertical="center" wrapText="1"/>
    </xf>
    <xf numFmtId="0" fontId="15" fillId="7" borderId="93" xfId="0" applyFont="1" applyFill="1" applyBorder="1" applyAlignment="1">
      <alignment horizontal="center" vertical="center" wrapText="1"/>
    </xf>
    <xf numFmtId="0" fontId="15" fillId="7" borderId="33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5" fillId="7" borderId="65" xfId="0" applyFont="1" applyFill="1" applyBorder="1" applyAlignment="1">
      <alignment horizontal="center" vertical="center" wrapText="1"/>
    </xf>
    <xf numFmtId="0" fontId="15" fillId="7" borderId="5" xfId="0" applyFont="1" applyFill="1" applyBorder="1" applyAlignment="1">
      <alignment horizontal="center" vertical="center" wrapText="1"/>
    </xf>
    <xf numFmtId="0" fontId="15" fillId="7" borderId="88" xfId="0" applyFont="1" applyFill="1" applyBorder="1" applyAlignment="1">
      <alignment horizontal="center" vertical="center" wrapText="1"/>
    </xf>
    <xf numFmtId="0" fontId="15" fillId="7" borderId="2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16" fillId="0" borderId="0" xfId="0" applyFont="1" applyFill="1" applyAlignment="1">
      <alignment horizontal="center"/>
    </xf>
    <xf numFmtId="0" fontId="15" fillId="7" borderId="82" xfId="0" applyFont="1" applyFill="1" applyBorder="1" applyAlignment="1">
      <alignment horizontal="center" vertical="center" wrapText="1"/>
    </xf>
    <xf numFmtId="0" fontId="15" fillId="7" borderId="39" xfId="0" applyFont="1" applyFill="1" applyBorder="1" applyAlignment="1">
      <alignment horizontal="center" vertical="center" wrapText="1"/>
    </xf>
    <xf numFmtId="0" fontId="15" fillId="7" borderId="45" xfId="3" applyFont="1" applyFill="1" applyBorder="1" applyAlignment="1">
      <alignment horizontal="center" vertical="center" wrapText="1"/>
    </xf>
    <xf numFmtId="0" fontId="15" fillId="7" borderId="73" xfId="3" applyFont="1" applyFill="1" applyBorder="1" applyAlignment="1">
      <alignment horizontal="center" vertical="center" wrapText="1"/>
    </xf>
    <xf numFmtId="0" fontId="15" fillId="7" borderId="48" xfId="3" applyFont="1" applyFill="1" applyBorder="1" applyAlignment="1">
      <alignment horizontal="center" vertical="center" wrapText="1"/>
    </xf>
    <xf numFmtId="0" fontId="15" fillId="7" borderId="9" xfId="3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top" wrapText="1"/>
    </xf>
    <xf numFmtId="0" fontId="15" fillId="7" borderId="49" xfId="3" applyFont="1" applyFill="1" applyBorder="1" applyAlignment="1">
      <alignment horizontal="center" vertical="center" wrapText="1"/>
    </xf>
    <xf numFmtId="0" fontId="15" fillId="7" borderId="16" xfId="3" applyFont="1" applyFill="1" applyBorder="1" applyAlignment="1">
      <alignment horizontal="center" vertical="center" wrapText="1"/>
    </xf>
    <xf numFmtId="0" fontId="15" fillId="7" borderId="32" xfId="3" applyFont="1" applyFill="1" applyBorder="1" applyAlignment="1">
      <alignment horizontal="center" vertical="center" wrapText="1"/>
    </xf>
    <xf numFmtId="0" fontId="15" fillId="7" borderId="12" xfId="3" applyFont="1" applyFill="1" applyBorder="1" applyAlignment="1">
      <alignment horizontal="center" vertical="center" wrapText="1"/>
    </xf>
    <xf numFmtId="0" fontId="15" fillId="0" borderId="0" xfId="4" applyFont="1" applyAlignment="1">
      <alignment horizontal="center" vertical="center" wrapText="1"/>
    </xf>
    <xf numFmtId="0" fontId="16" fillId="0" borderId="0" xfId="4" applyFont="1" applyAlignment="1">
      <alignment horizontal="center" vertical="center" wrapText="1"/>
    </xf>
    <xf numFmtId="3" fontId="13" fillId="7" borderId="62" xfId="4" applyNumberFormat="1" applyFont="1" applyFill="1" applyBorder="1" applyAlignment="1">
      <alignment horizontal="center" vertical="center"/>
    </xf>
    <xf numFmtId="3" fontId="13" fillId="7" borderId="55" xfId="4" applyNumberFormat="1" applyFont="1" applyFill="1" applyBorder="1" applyAlignment="1">
      <alignment horizontal="center" vertical="center"/>
    </xf>
    <xf numFmtId="0" fontId="13" fillId="7" borderId="50" xfId="4" applyFont="1" applyFill="1" applyBorder="1" applyAlignment="1">
      <alignment horizontal="center" vertical="center" wrapText="1"/>
    </xf>
    <xf numFmtId="0" fontId="13" fillId="7" borderId="11" xfId="4" applyFont="1" applyFill="1" applyBorder="1" applyAlignment="1">
      <alignment horizontal="center" vertical="center" wrapText="1"/>
    </xf>
    <xf numFmtId="0" fontId="13" fillId="7" borderId="65" xfId="4" applyFont="1" applyFill="1" applyBorder="1" applyAlignment="1">
      <alignment horizontal="center" vertical="center" wrapText="1"/>
    </xf>
    <xf numFmtId="0" fontId="13" fillId="7" borderId="5" xfId="4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5" fillId="7" borderId="90" xfId="0" applyFont="1" applyFill="1" applyBorder="1" applyAlignment="1">
      <alignment horizontal="right" vertical="center" wrapText="1"/>
    </xf>
    <xf numFmtId="0" fontId="15" fillId="7" borderId="49" xfId="0" applyFont="1" applyFill="1" applyBorder="1" applyAlignment="1">
      <alignment horizontal="right" vertical="center" wrapText="1"/>
    </xf>
    <xf numFmtId="0" fontId="15" fillId="7" borderId="87" xfId="0" applyFont="1" applyFill="1" applyBorder="1" applyAlignment="1">
      <alignment horizontal="right" vertical="center" wrapText="1"/>
    </xf>
    <xf numFmtId="0" fontId="15" fillId="7" borderId="16" xfId="0" applyFont="1" applyFill="1" applyBorder="1" applyAlignment="1">
      <alignment horizontal="right" vertical="center" wrapText="1"/>
    </xf>
    <xf numFmtId="0" fontId="15" fillId="7" borderId="62" xfId="0" applyFont="1" applyFill="1" applyBorder="1" applyAlignment="1">
      <alignment horizontal="right" vertical="center" wrapText="1"/>
    </xf>
    <xf numFmtId="0" fontId="15" fillId="7" borderId="55" xfId="0" applyFont="1" applyFill="1" applyBorder="1" applyAlignment="1">
      <alignment horizontal="right" vertical="center" wrapText="1"/>
    </xf>
    <xf numFmtId="0" fontId="5" fillId="7" borderId="82" xfId="0" applyFont="1" applyFill="1" applyBorder="1" applyAlignment="1">
      <alignment horizontal="center" vertical="center" wrapText="1"/>
    </xf>
    <xf numFmtId="0" fontId="5" fillId="7" borderId="39" xfId="0" applyFont="1" applyFill="1" applyBorder="1" applyAlignment="1">
      <alignment horizontal="center" vertical="center" wrapText="1"/>
    </xf>
    <xf numFmtId="0" fontId="5" fillId="7" borderId="50" xfId="0" applyFont="1" applyFill="1" applyBorder="1" applyAlignment="1">
      <alignment horizontal="center" vertical="center" wrapText="1"/>
    </xf>
    <xf numFmtId="0" fontId="5" fillId="7" borderId="11" xfId="0" applyFont="1" applyFill="1" applyBorder="1" applyAlignment="1">
      <alignment horizontal="center" vertical="center" wrapText="1"/>
    </xf>
    <xf numFmtId="0" fontId="5" fillId="7" borderId="63" xfId="0" applyFont="1" applyFill="1" applyBorder="1" applyAlignment="1">
      <alignment horizontal="center" vertical="center" wrapText="1"/>
    </xf>
    <xf numFmtId="0" fontId="5" fillId="7" borderId="54" xfId="0" applyFont="1" applyFill="1" applyBorder="1" applyAlignment="1">
      <alignment horizontal="center" vertical="center" wrapText="1"/>
    </xf>
    <xf numFmtId="0" fontId="5" fillId="7" borderId="40" xfId="0" applyFont="1" applyFill="1" applyBorder="1" applyAlignment="1">
      <alignment horizontal="center" vertical="center" wrapText="1"/>
    </xf>
    <xf numFmtId="0" fontId="5" fillId="7" borderId="62" xfId="0" applyFont="1" applyFill="1" applyBorder="1" applyAlignment="1">
      <alignment horizontal="center" vertical="center" wrapText="1"/>
    </xf>
    <xf numFmtId="0" fontId="5" fillId="7" borderId="59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wrapText="1"/>
    </xf>
    <xf numFmtId="0" fontId="5" fillId="7" borderId="65" xfId="0" applyFont="1" applyFill="1" applyBorder="1" applyAlignment="1">
      <alignment horizontal="center" vertical="center" wrapText="1"/>
    </xf>
    <xf numFmtId="0" fontId="5" fillId="7" borderId="5" xfId="0" applyFont="1" applyFill="1" applyBorder="1" applyAlignment="1">
      <alignment horizontal="center" vertical="center" wrapText="1"/>
    </xf>
    <xf numFmtId="0" fontId="52" fillId="0" borderId="0" xfId="0" applyFont="1" applyBorder="1" applyAlignment="1">
      <alignment horizontal="center"/>
    </xf>
    <xf numFmtId="0" fontId="15" fillId="7" borderId="51" xfId="3" applyFont="1" applyFill="1" applyBorder="1" applyAlignment="1">
      <alignment horizontal="center" vertical="center" wrapText="1"/>
    </xf>
    <xf numFmtId="0" fontId="15" fillId="7" borderId="3" xfId="3" applyFont="1" applyFill="1" applyBorder="1" applyAlignment="1">
      <alignment horizontal="center" vertical="center" wrapText="1"/>
    </xf>
    <xf numFmtId="0" fontId="15" fillId="10" borderId="2" xfId="3" applyFont="1" applyFill="1" applyBorder="1" applyAlignment="1">
      <alignment horizontal="center" vertical="center" wrapText="1"/>
    </xf>
    <xf numFmtId="0" fontId="15" fillId="10" borderId="0" xfId="3" applyFont="1" applyFill="1" applyBorder="1" applyAlignment="1">
      <alignment horizontal="center" vertical="center" wrapText="1"/>
    </xf>
    <xf numFmtId="0" fontId="15" fillId="3" borderId="92" xfId="3" applyFont="1" applyFill="1" applyBorder="1" applyAlignment="1">
      <alignment horizontal="center" vertical="center" wrapText="1"/>
    </xf>
    <xf numFmtId="0" fontId="15" fillId="3" borderId="47" xfId="3" applyFont="1" applyFill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22" fillId="7" borderId="48" xfId="0" applyFont="1" applyFill="1" applyBorder="1" applyAlignment="1">
      <alignment horizontal="center" vertical="center" wrapText="1"/>
    </xf>
    <xf numFmtId="0" fontId="22" fillId="7" borderId="51" xfId="0" applyFont="1" applyFill="1" applyBorder="1" applyAlignment="1">
      <alignment horizontal="center" vertical="center" wrapText="1"/>
    </xf>
    <xf numFmtId="0" fontId="22" fillId="7" borderId="32" xfId="0" applyFont="1" applyFill="1" applyBorder="1" applyAlignment="1">
      <alignment horizontal="center" vertical="center" wrapText="1"/>
    </xf>
    <xf numFmtId="0" fontId="20" fillId="0" borderId="0" xfId="0" applyFont="1" applyBorder="1" applyAlignment="1">
      <alignment horizontal="left" vertical="center"/>
    </xf>
    <xf numFmtId="0" fontId="11" fillId="7" borderId="21" xfId="0" applyFont="1" applyFill="1" applyBorder="1" applyAlignment="1">
      <alignment horizontal="center" vertical="center" wrapText="1"/>
    </xf>
    <xf numFmtId="0" fontId="11" fillId="7" borderId="53" xfId="0" applyFont="1" applyFill="1" applyBorder="1" applyAlignment="1">
      <alignment horizontal="center" vertical="center" wrapText="1"/>
    </xf>
    <xf numFmtId="0" fontId="11" fillId="7" borderId="39" xfId="0" applyFont="1" applyFill="1" applyBorder="1" applyAlignment="1">
      <alignment horizontal="center" vertical="center" wrapText="1"/>
    </xf>
    <xf numFmtId="0" fontId="11" fillId="7" borderId="5" xfId="0" applyFont="1" applyFill="1" applyBorder="1" applyAlignment="1">
      <alignment horizontal="center" vertical="center" wrapText="1"/>
    </xf>
    <xf numFmtId="0" fontId="11" fillId="7" borderId="34" xfId="0" applyFont="1" applyFill="1" applyBorder="1" applyAlignment="1">
      <alignment horizontal="center" vertical="center" wrapText="1"/>
    </xf>
    <xf numFmtId="0" fontId="22" fillId="7" borderId="27" xfId="0" applyFont="1" applyFill="1" applyBorder="1" applyAlignment="1">
      <alignment horizontal="center" vertical="center" wrapText="1"/>
    </xf>
    <xf numFmtId="0" fontId="22" fillId="7" borderId="29" xfId="0" applyFont="1" applyFill="1" applyBorder="1" applyAlignment="1">
      <alignment horizontal="center" vertical="center" wrapText="1"/>
    </xf>
    <xf numFmtId="0" fontId="14" fillId="7" borderId="49" xfId="0" applyFont="1" applyFill="1" applyBorder="1" applyAlignment="1">
      <alignment horizontal="center" vertical="center"/>
    </xf>
    <xf numFmtId="0" fontId="14" fillId="7" borderId="51" xfId="0" applyFont="1" applyFill="1" applyBorder="1" applyAlignment="1">
      <alignment horizontal="center" vertical="center"/>
    </xf>
    <xf numFmtId="0" fontId="14" fillId="7" borderId="32" xfId="0" applyFont="1" applyFill="1" applyBorder="1" applyAlignment="1">
      <alignment horizontal="center" vertical="center"/>
    </xf>
    <xf numFmtId="0" fontId="22" fillId="7" borderId="30" xfId="0" applyFont="1" applyFill="1" applyBorder="1" applyAlignment="1">
      <alignment horizontal="center" vertical="center" wrapText="1"/>
    </xf>
    <xf numFmtId="0" fontId="20" fillId="0" borderId="0" xfId="0" applyFont="1" applyBorder="1" applyAlignment="1">
      <alignment vertical="center"/>
    </xf>
    <xf numFmtId="0" fontId="9" fillId="0" borderId="52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wrapText="1"/>
    </xf>
    <xf numFmtId="0" fontId="9" fillId="7" borderId="91" xfId="0" applyFont="1" applyFill="1" applyBorder="1" applyAlignment="1">
      <alignment horizontal="center" wrapText="1"/>
    </xf>
    <xf numFmtId="0" fontId="9" fillId="7" borderId="54" xfId="0" applyFont="1" applyFill="1" applyBorder="1" applyAlignment="1">
      <alignment horizontal="center" wrapText="1"/>
    </xf>
    <xf numFmtId="0" fontId="9" fillId="7" borderId="60" xfId="0" applyFont="1" applyFill="1" applyBorder="1" applyAlignment="1">
      <alignment horizontal="center" wrapText="1"/>
    </xf>
    <xf numFmtId="0" fontId="9" fillId="7" borderId="40" xfId="0" applyFont="1" applyFill="1" applyBorder="1" applyAlignment="1">
      <alignment horizontal="center" wrapText="1"/>
    </xf>
    <xf numFmtId="0" fontId="13" fillId="7" borderId="62" xfId="0" applyFont="1" applyFill="1" applyBorder="1" applyAlignment="1">
      <alignment horizontal="center" vertical="center" wrapText="1"/>
    </xf>
    <xf numFmtId="0" fontId="13" fillId="7" borderId="59" xfId="0" applyFont="1" applyFill="1" applyBorder="1" applyAlignment="1">
      <alignment horizontal="center" vertical="center" wrapText="1"/>
    </xf>
    <xf numFmtId="0" fontId="9" fillId="0" borderId="52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7" borderId="34" xfId="0" applyFont="1" applyFill="1" applyBorder="1" applyAlignment="1">
      <alignment horizontal="center" vertical="center" wrapText="1"/>
    </xf>
    <xf numFmtId="0" fontId="9" fillId="7" borderId="29" xfId="0" applyFont="1" applyFill="1" applyBorder="1" applyAlignment="1">
      <alignment horizontal="center" vertical="center" wrapText="1"/>
    </xf>
    <xf numFmtId="0" fontId="13" fillId="7" borderId="90" xfId="0" applyFont="1" applyFill="1" applyBorder="1" applyAlignment="1">
      <alignment horizontal="center" vertical="center" wrapText="1"/>
    </xf>
    <xf numFmtId="0" fontId="9" fillId="7" borderId="48" xfId="0" applyFont="1" applyFill="1" applyBorder="1" applyAlignment="1">
      <alignment horizontal="center" vertical="center" wrapText="1"/>
    </xf>
    <xf numFmtId="0" fontId="9" fillId="7" borderId="9" xfId="0" applyFont="1" applyFill="1" applyBorder="1" applyAlignment="1">
      <alignment horizontal="center" vertical="center" wrapText="1"/>
    </xf>
    <xf numFmtId="0" fontId="22" fillId="7" borderId="9" xfId="0" applyFont="1" applyFill="1" applyBorder="1" applyAlignment="1">
      <alignment horizontal="center" vertical="center" wrapText="1"/>
    </xf>
    <xf numFmtId="0" fontId="22" fillId="7" borderId="34" xfId="0" applyFont="1" applyFill="1" applyBorder="1" applyAlignment="1">
      <alignment horizontal="center" vertical="center" wrapText="1"/>
    </xf>
    <xf numFmtId="0" fontId="14" fillId="7" borderId="62" xfId="0" applyFont="1" applyFill="1" applyBorder="1" applyAlignment="1">
      <alignment horizontal="right"/>
    </xf>
    <xf numFmtId="0" fontId="14" fillId="7" borderId="63" xfId="0" applyFont="1" applyFill="1" applyBorder="1" applyAlignment="1">
      <alignment horizontal="right"/>
    </xf>
    <xf numFmtId="0" fontId="14" fillId="7" borderId="59" xfId="0" applyFont="1" applyFill="1" applyBorder="1" applyAlignment="1">
      <alignment horizontal="right"/>
    </xf>
    <xf numFmtId="0" fontId="14" fillId="7" borderId="65" xfId="0" applyFont="1" applyFill="1" applyBorder="1" applyAlignment="1">
      <alignment horizontal="center" vertical="center" wrapText="1"/>
    </xf>
    <xf numFmtId="0" fontId="14" fillId="7" borderId="5" xfId="0" applyFont="1" applyFill="1" applyBorder="1" applyAlignment="1">
      <alignment horizontal="center" vertical="center" wrapText="1"/>
    </xf>
    <xf numFmtId="0" fontId="14" fillId="7" borderId="82" xfId="0" applyFont="1" applyFill="1" applyBorder="1" applyAlignment="1">
      <alignment horizontal="center" vertical="center" wrapText="1"/>
    </xf>
    <xf numFmtId="0" fontId="14" fillId="7" borderId="39" xfId="0" applyFont="1" applyFill="1" applyBorder="1" applyAlignment="1">
      <alignment horizontal="center" vertical="center" wrapText="1"/>
    </xf>
    <xf numFmtId="0" fontId="14" fillId="7" borderId="88" xfId="0" applyFont="1" applyFill="1" applyBorder="1" applyAlignment="1">
      <alignment horizontal="center" vertical="center" wrapText="1"/>
    </xf>
    <xf numFmtId="0" fontId="14" fillId="7" borderId="21" xfId="0" applyFont="1" applyFill="1" applyBorder="1" applyAlignment="1">
      <alignment horizontal="center" vertical="center" wrapText="1"/>
    </xf>
    <xf numFmtId="0" fontId="14" fillId="7" borderId="95" xfId="0" applyFont="1" applyFill="1" applyBorder="1" applyAlignment="1">
      <alignment horizontal="center" wrapText="1" shrinkToFit="1"/>
    </xf>
    <xf numFmtId="0" fontId="14" fillId="7" borderId="96" xfId="0" applyFont="1" applyFill="1" applyBorder="1" applyAlignment="1">
      <alignment horizontal="center" wrapText="1" shrinkToFit="1"/>
    </xf>
    <xf numFmtId="0" fontId="14" fillId="7" borderId="82" xfId="0" applyFont="1" applyFill="1" applyBorder="1" applyAlignment="1">
      <alignment horizontal="center" vertical="center" wrapText="1" shrinkToFit="1"/>
    </xf>
    <xf numFmtId="0" fontId="14" fillId="7" borderId="39" xfId="0" applyFont="1" applyFill="1" applyBorder="1" applyAlignment="1">
      <alignment horizontal="center" vertical="center" wrapText="1" shrinkToFit="1"/>
    </xf>
    <xf numFmtId="0" fontId="14" fillId="7" borderId="76" xfId="0" applyFont="1" applyFill="1" applyBorder="1" applyAlignment="1">
      <alignment horizontal="center" vertical="center" wrapText="1"/>
    </xf>
    <xf numFmtId="0" fontId="14" fillId="7" borderId="49" xfId="0" applyFont="1" applyFill="1" applyBorder="1" applyAlignment="1">
      <alignment horizontal="center" vertical="center" wrapText="1"/>
    </xf>
    <xf numFmtId="0" fontId="15" fillId="9" borderId="22" xfId="3" applyFont="1" applyFill="1" applyBorder="1" applyAlignment="1">
      <alignment horizontal="left" vertical="center"/>
    </xf>
    <xf numFmtId="0" fontId="15" fillId="9" borderId="25" xfId="3" applyFont="1" applyFill="1" applyBorder="1" applyAlignment="1">
      <alignment horizontal="left" vertical="center"/>
    </xf>
    <xf numFmtId="0" fontId="16" fillId="0" borderId="0" xfId="3" applyFont="1" applyAlignment="1">
      <alignment horizontal="center"/>
    </xf>
    <xf numFmtId="0" fontId="15" fillId="7" borderId="50" xfId="3" applyFont="1" applyFill="1" applyBorder="1" applyAlignment="1">
      <alignment horizontal="center" vertical="center" wrapText="1"/>
    </xf>
    <xf numFmtId="0" fontId="15" fillId="7" borderId="11" xfId="3" applyFont="1" applyFill="1" applyBorder="1" applyAlignment="1">
      <alignment horizontal="center" vertical="center" wrapText="1"/>
    </xf>
    <xf numFmtId="0" fontId="15" fillId="7" borderId="97" xfId="3" applyFont="1" applyFill="1" applyBorder="1" applyAlignment="1">
      <alignment horizontal="center" vertical="center"/>
    </xf>
    <xf numFmtId="0" fontId="15" fillId="7" borderId="8" xfId="3" applyFont="1" applyFill="1" applyBorder="1" applyAlignment="1">
      <alignment horizontal="center" vertical="center"/>
    </xf>
    <xf numFmtId="0" fontId="28" fillId="7" borderId="63" xfId="0" applyFont="1" applyFill="1" applyBorder="1" applyAlignment="1" applyProtection="1">
      <alignment horizontal="center" vertical="center"/>
    </xf>
    <xf numFmtId="0" fontId="29" fillId="0" borderId="50" xfId="0" applyFont="1" applyFill="1" applyBorder="1" applyAlignment="1" applyProtection="1">
      <alignment horizontal="center" vertical="center"/>
    </xf>
    <xf numFmtId="0" fontId="29" fillId="0" borderId="52" xfId="0" applyFont="1" applyFill="1" applyBorder="1" applyAlignment="1" applyProtection="1">
      <alignment horizontal="center" vertical="center"/>
    </xf>
    <xf numFmtId="0" fontId="29" fillId="0" borderId="11" xfId="0" applyFont="1" applyFill="1" applyBorder="1" applyAlignment="1" applyProtection="1">
      <alignment horizontal="center" vertical="center"/>
    </xf>
    <xf numFmtId="0" fontId="29" fillId="0" borderId="65" xfId="0" applyFont="1" applyBorder="1" applyAlignment="1" applyProtection="1">
      <alignment horizontal="center" vertical="center" wrapText="1"/>
      <protection locked="0"/>
    </xf>
    <xf numFmtId="0" fontId="29" fillId="0" borderId="19" xfId="0" applyFont="1" applyBorder="1" applyAlignment="1" applyProtection="1">
      <alignment horizontal="center" vertical="center" wrapText="1"/>
      <protection locked="0"/>
    </xf>
    <xf numFmtId="0" fontId="29" fillId="0" borderId="5" xfId="0" applyFont="1" applyBorder="1" applyAlignment="1" applyProtection="1">
      <alignment horizontal="center" vertical="center" wrapText="1"/>
      <protection locked="0"/>
    </xf>
    <xf numFmtId="3" fontId="29" fillId="0" borderId="65" xfId="0" applyNumberFormat="1" applyFont="1" applyFill="1" applyBorder="1" applyAlignment="1" applyProtection="1">
      <alignment horizontal="center" vertical="center"/>
      <protection locked="0"/>
    </xf>
    <xf numFmtId="3" fontId="29" fillId="0" borderId="19" xfId="0" applyNumberFormat="1" applyFont="1" applyFill="1" applyBorder="1" applyAlignment="1" applyProtection="1">
      <alignment horizontal="center" vertical="center"/>
      <protection locked="0"/>
    </xf>
    <xf numFmtId="3" fontId="29" fillId="0" borderId="5" xfId="0" applyNumberFormat="1" applyFont="1" applyFill="1" applyBorder="1" applyAlignment="1" applyProtection="1">
      <alignment horizontal="center" vertical="center"/>
      <protection locked="0"/>
    </xf>
    <xf numFmtId="0" fontId="16" fillId="0" borderId="0" xfId="0" applyFont="1" applyAlignment="1">
      <alignment horizontal="center"/>
    </xf>
    <xf numFmtId="0" fontId="28" fillId="7" borderId="50" xfId="0" applyFont="1" applyFill="1" applyBorder="1" applyAlignment="1" applyProtection="1">
      <alignment horizontal="center" vertical="center" wrapText="1"/>
    </xf>
    <xf numFmtId="0" fontId="28" fillId="7" borderId="11" xfId="0" applyFont="1" applyFill="1" applyBorder="1" applyAlignment="1" applyProtection="1">
      <alignment horizontal="center" vertical="center" wrapText="1"/>
    </xf>
    <xf numFmtId="49" fontId="15" fillId="7" borderId="65" xfId="0" applyNumberFormat="1" applyFont="1" applyFill="1" applyBorder="1" applyAlignment="1" applyProtection="1">
      <alignment horizontal="center" vertical="center" wrapText="1"/>
    </xf>
    <xf numFmtId="49" fontId="15" fillId="7" borderId="5" xfId="0" applyNumberFormat="1" applyFont="1" applyFill="1" applyBorder="1" applyAlignment="1" applyProtection="1">
      <alignment horizontal="center" vertical="center" wrapText="1"/>
    </xf>
    <xf numFmtId="49" fontId="15" fillId="7" borderId="65" xfId="0" applyNumberFormat="1" applyFont="1" applyFill="1" applyBorder="1" applyAlignment="1" applyProtection="1">
      <alignment horizontal="center" vertical="center"/>
    </xf>
    <xf numFmtId="49" fontId="15" fillId="7" borderId="5" xfId="0" applyNumberFormat="1" applyFont="1" applyFill="1" applyBorder="1" applyAlignment="1" applyProtection="1">
      <alignment horizontal="center" vertical="center"/>
    </xf>
    <xf numFmtId="49" fontId="15" fillId="7" borderId="70" xfId="0" applyNumberFormat="1" applyFont="1" applyFill="1" applyBorder="1" applyAlignment="1" applyProtection="1">
      <alignment horizontal="center" vertical="center" wrapText="1"/>
    </xf>
    <xf numFmtId="49" fontId="15" fillId="7" borderId="63" xfId="0" applyNumberFormat="1" applyFont="1" applyFill="1" applyBorder="1" applyAlignment="1" applyProtection="1">
      <alignment horizontal="center" vertical="center"/>
    </xf>
    <xf numFmtId="49" fontId="15" fillId="7" borderId="55" xfId="0" applyNumberFormat="1" applyFont="1" applyFill="1" applyBorder="1" applyAlignment="1" applyProtection="1">
      <alignment horizontal="center" vertical="center"/>
    </xf>
    <xf numFmtId="49" fontId="15" fillId="7" borderId="88" xfId="0" applyNumberFormat="1" applyFont="1" applyFill="1" applyBorder="1" applyAlignment="1" applyProtection="1">
      <alignment horizontal="center" vertical="center" wrapText="1"/>
    </xf>
    <xf numFmtId="49" fontId="15" fillId="7" borderId="21" xfId="0" applyNumberFormat="1" applyFont="1" applyFill="1" applyBorder="1" applyAlignment="1" applyProtection="1">
      <alignment horizontal="center" vertical="center" wrapText="1"/>
    </xf>
    <xf numFmtId="0" fontId="15" fillId="7" borderId="92" xfId="0" applyFont="1" applyFill="1" applyBorder="1" applyAlignment="1">
      <alignment horizontal="center" vertical="center" wrapText="1"/>
    </xf>
    <xf numFmtId="0" fontId="15" fillId="7" borderId="42" xfId="0" applyFont="1" applyFill="1" applyBorder="1" applyAlignment="1">
      <alignment horizontal="center" vertical="center" wrapText="1"/>
    </xf>
    <xf numFmtId="0" fontId="15" fillId="7" borderId="54" xfId="0" applyFont="1" applyFill="1" applyBorder="1" applyAlignment="1">
      <alignment horizontal="center" vertical="center" wrapText="1"/>
    </xf>
    <xf numFmtId="0" fontId="15" fillId="7" borderId="40" xfId="0" applyFont="1" applyFill="1" applyBorder="1" applyAlignment="1">
      <alignment horizontal="center" vertical="center" wrapText="1"/>
    </xf>
    <xf numFmtId="49" fontId="15" fillId="7" borderId="82" xfId="0" applyNumberFormat="1" applyFont="1" applyFill="1" applyBorder="1" applyAlignment="1" applyProtection="1">
      <alignment horizontal="center" vertical="center" wrapText="1"/>
    </xf>
    <xf numFmtId="49" fontId="15" fillId="7" borderId="39" xfId="0" applyNumberFormat="1" applyFont="1" applyFill="1" applyBorder="1" applyAlignment="1" applyProtection="1">
      <alignment horizontal="center" vertical="center" wrapText="1"/>
    </xf>
  </cellXfs>
  <cellStyles count="6">
    <cellStyle name="Comma 2" xfId="1"/>
    <cellStyle name="Excel Built-in Normal" xfId="2"/>
    <cellStyle name="Normal" xfId="0" builtinId="0"/>
    <cellStyle name="Normal 2" xfId="3"/>
    <cellStyle name="Normal 3" xfId="4"/>
    <cellStyle name="Percent" xfId="5" builtinId="5"/>
  </cellStyles>
  <dxfs count="4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1457325</xdr:colOff>
      <xdr:row>21</xdr:row>
      <xdr:rowOff>333375</xdr:rowOff>
    </xdr:from>
    <xdr:to>
      <xdr:col>2</xdr:col>
      <xdr:colOff>1514475</xdr:colOff>
      <xdr:row>22</xdr:row>
      <xdr:rowOff>171450</xdr:rowOff>
    </xdr:to>
    <xdr:sp macro="" textlink="">
      <xdr:nvSpPr>
        <xdr:cNvPr id="2714" name="Text Box 1"/>
        <xdr:cNvSpPr txBox="1">
          <a:spLocks noChangeArrowheads="1"/>
        </xdr:cNvSpPr>
      </xdr:nvSpPr>
      <xdr:spPr bwMode="auto">
        <a:xfrm>
          <a:off x="2266950" y="6677025"/>
          <a:ext cx="571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G142"/>
  <sheetViews>
    <sheetView showGridLines="0" topLeftCell="B1" workbookViewId="0">
      <selection activeCell="B122" sqref="B122:F142"/>
    </sheetView>
  </sheetViews>
  <sheetFormatPr defaultRowHeight="12.75" x14ac:dyDescent="0.2"/>
  <cols>
    <col min="1" max="1" width="2.7109375" customWidth="1"/>
    <col min="2" max="2" width="21.7109375" customWidth="1"/>
    <col min="3" max="3" width="45.7109375" customWidth="1"/>
    <col min="4" max="4" width="8.7109375" customWidth="1"/>
    <col min="5" max="6" width="15.7109375" customWidth="1"/>
    <col min="7" max="7" width="2" customWidth="1"/>
  </cols>
  <sheetData>
    <row r="1" spans="1:7" ht="20.25" customHeight="1" x14ac:dyDescent="0.25">
      <c r="F1" s="49" t="s">
        <v>575</v>
      </c>
    </row>
    <row r="2" spans="1:7" ht="18" customHeight="1" x14ac:dyDescent="0.2">
      <c r="B2" s="768" t="s">
        <v>758</v>
      </c>
      <c r="C2" s="768"/>
      <c r="D2" s="768"/>
      <c r="E2" s="768"/>
      <c r="F2" s="768"/>
      <c r="G2" s="80"/>
    </row>
    <row r="3" spans="1:7" ht="16.5" customHeight="1" thickBot="1" x14ac:dyDescent="0.25">
      <c r="E3" s="9"/>
      <c r="F3" s="700" t="s">
        <v>198</v>
      </c>
    </row>
    <row r="4" spans="1:7" ht="48" customHeight="1" x14ac:dyDescent="0.2">
      <c r="B4" s="551" t="s">
        <v>257</v>
      </c>
      <c r="C4" s="552" t="s">
        <v>258</v>
      </c>
      <c r="D4" s="553" t="s">
        <v>40</v>
      </c>
      <c r="E4" s="553" t="s">
        <v>720</v>
      </c>
      <c r="F4" s="554" t="s">
        <v>815</v>
      </c>
    </row>
    <row r="5" spans="1:7" ht="12.75" customHeight="1" thickBot="1" x14ac:dyDescent="0.25">
      <c r="B5" s="35">
        <v>1</v>
      </c>
      <c r="C5" s="28">
        <v>2</v>
      </c>
      <c r="D5" s="27">
        <v>3</v>
      </c>
      <c r="E5" s="36">
        <v>4</v>
      </c>
      <c r="F5" s="37">
        <v>5</v>
      </c>
    </row>
    <row r="6" spans="1:7" ht="20.100000000000001" customHeight="1" x14ac:dyDescent="0.2">
      <c r="B6" s="555"/>
      <c r="C6" s="19" t="s">
        <v>92</v>
      </c>
      <c r="D6" s="18"/>
      <c r="E6" s="38"/>
      <c r="F6" s="39"/>
    </row>
    <row r="7" spans="1:7" ht="20.100000000000001" customHeight="1" x14ac:dyDescent="0.2">
      <c r="A7" s="47"/>
      <c r="B7" s="556" t="s">
        <v>790</v>
      </c>
      <c r="C7" s="19" t="s">
        <v>406</v>
      </c>
      <c r="D7" s="20" t="s">
        <v>282</v>
      </c>
      <c r="E7" s="40"/>
      <c r="F7" s="41"/>
    </row>
    <row r="8" spans="1:7" ht="20.100000000000001" customHeight="1" x14ac:dyDescent="0.2">
      <c r="A8" s="47"/>
      <c r="B8" s="769"/>
      <c r="C8" s="21" t="s">
        <v>407</v>
      </c>
      <c r="D8" s="767" t="s">
        <v>283</v>
      </c>
      <c r="E8" s="763">
        <v>54800</v>
      </c>
      <c r="F8" s="765">
        <v>44929</v>
      </c>
    </row>
    <row r="9" spans="1:7" ht="20.100000000000001" customHeight="1" x14ac:dyDescent="0.2">
      <c r="A9" s="47"/>
      <c r="B9" s="769"/>
      <c r="C9" s="22" t="s">
        <v>408</v>
      </c>
      <c r="D9" s="767"/>
      <c r="E9" s="764"/>
      <c r="F9" s="766"/>
    </row>
    <row r="10" spans="1:7" ht="20.100000000000001" customHeight="1" x14ac:dyDescent="0.2">
      <c r="A10" s="47"/>
      <c r="B10" s="769" t="s">
        <v>791</v>
      </c>
      <c r="C10" s="23" t="s">
        <v>409</v>
      </c>
      <c r="D10" s="767" t="s">
        <v>284</v>
      </c>
      <c r="E10" s="763"/>
      <c r="F10" s="765"/>
    </row>
    <row r="11" spans="1:7" ht="20.100000000000001" customHeight="1" x14ac:dyDescent="0.2">
      <c r="A11" s="47"/>
      <c r="B11" s="769"/>
      <c r="C11" s="24" t="s">
        <v>410</v>
      </c>
      <c r="D11" s="767"/>
      <c r="E11" s="764"/>
      <c r="F11" s="766"/>
    </row>
    <row r="12" spans="1:7" ht="20.100000000000001" customHeight="1" x14ac:dyDescent="0.2">
      <c r="A12" s="47"/>
      <c r="B12" s="556" t="s">
        <v>792</v>
      </c>
      <c r="C12" s="25" t="s">
        <v>136</v>
      </c>
      <c r="D12" s="20" t="s">
        <v>285</v>
      </c>
      <c r="E12" s="40"/>
      <c r="F12" s="41"/>
    </row>
    <row r="13" spans="1:7" ht="25.5" customHeight="1" x14ac:dyDescent="0.2">
      <c r="A13" s="47"/>
      <c r="B13" s="556" t="s">
        <v>411</v>
      </c>
      <c r="C13" s="25" t="s">
        <v>412</v>
      </c>
      <c r="D13" s="20" t="s">
        <v>286</v>
      </c>
      <c r="E13" s="40"/>
      <c r="F13" s="41"/>
    </row>
    <row r="14" spans="1:7" ht="20.100000000000001" customHeight="1" x14ac:dyDescent="0.2">
      <c r="A14" s="47"/>
      <c r="B14" s="556" t="s">
        <v>793</v>
      </c>
      <c r="C14" s="25" t="s">
        <v>413</v>
      </c>
      <c r="D14" s="20" t="s">
        <v>287</v>
      </c>
      <c r="E14" s="40"/>
      <c r="F14" s="41"/>
    </row>
    <row r="15" spans="1:7" ht="25.5" customHeight="1" x14ac:dyDescent="0.2">
      <c r="A15" s="47"/>
      <c r="B15" s="556" t="s">
        <v>414</v>
      </c>
      <c r="C15" s="25" t="s">
        <v>415</v>
      </c>
      <c r="D15" s="20" t="s">
        <v>288</v>
      </c>
      <c r="E15" s="40"/>
      <c r="F15" s="41"/>
    </row>
    <row r="16" spans="1:7" ht="20.100000000000001" customHeight="1" x14ac:dyDescent="0.2">
      <c r="A16" s="47"/>
      <c r="B16" s="556" t="s">
        <v>794</v>
      </c>
      <c r="C16" s="25" t="s">
        <v>416</v>
      </c>
      <c r="D16" s="20" t="s">
        <v>289</v>
      </c>
      <c r="E16" s="40"/>
      <c r="F16" s="41"/>
    </row>
    <row r="17" spans="1:6" ht="20.100000000000001" customHeight="1" x14ac:dyDescent="0.2">
      <c r="A17" s="47"/>
      <c r="B17" s="769" t="s">
        <v>795</v>
      </c>
      <c r="C17" s="23" t="s">
        <v>417</v>
      </c>
      <c r="D17" s="767" t="s">
        <v>290</v>
      </c>
      <c r="E17" s="763">
        <v>54800</v>
      </c>
      <c r="F17" s="765">
        <v>44929</v>
      </c>
    </row>
    <row r="18" spans="1:6" ht="20.100000000000001" customHeight="1" x14ac:dyDescent="0.2">
      <c r="A18" s="47"/>
      <c r="B18" s="769"/>
      <c r="C18" s="24" t="s">
        <v>418</v>
      </c>
      <c r="D18" s="767"/>
      <c r="E18" s="764"/>
      <c r="F18" s="766"/>
    </row>
    <row r="19" spans="1:6" ht="20.100000000000001" customHeight="1" x14ac:dyDescent="0.2">
      <c r="A19" s="47"/>
      <c r="B19" s="556" t="s">
        <v>419</v>
      </c>
      <c r="C19" s="25" t="s">
        <v>420</v>
      </c>
      <c r="D19" s="20" t="s">
        <v>291</v>
      </c>
      <c r="E19" s="40">
        <v>36800</v>
      </c>
      <c r="F19" s="41">
        <v>31253</v>
      </c>
    </row>
    <row r="20" spans="1:6" ht="20.100000000000001" customHeight="1" x14ac:dyDescent="0.2">
      <c r="B20" s="557" t="s">
        <v>796</v>
      </c>
      <c r="C20" s="25" t="s">
        <v>421</v>
      </c>
      <c r="D20" s="20" t="s">
        <v>292</v>
      </c>
      <c r="E20" s="40">
        <v>18000</v>
      </c>
      <c r="F20" s="41">
        <v>13676</v>
      </c>
    </row>
    <row r="21" spans="1:6" ht="20.100000000000001" customHeight="1" x14ac:dyDescent="0.2">
      <c r="B21" s="557" t="s">
        <v>797</v>
      </c>
      <c r="C21" s="25" t="s">
        <v>422</v>
      </c>
      <c r="D21" s="20" t="s">
        <v>293</v>
      </c>
      <c r="E21" s="40"/>
      <c r="F21" s="41"/>
    </row>
    <row r="22" spans="1:6" ht="25.5" customHeight="1" x14ac:dyDescent="0.2">
      <c r="B22" s="557" t="s">
        <v>423</v>
      </c>
      <c r="C22" s="25" t="s">
        <v>424</v>
      </c>
      <c r="D22" s="20" t="s">
        <v>294</v>
      </c>
      <c r="E22" s="40"/>
      <c r="F22" s="41"/>
    </row>
    <row r="23" spans="1:6" ht="25.5" customHeight="1" x14ac:dyDescent="0.2">
      <c r="B23" s="557" t="s">
        <v>425</v>
      </c>
      <c r="C23" s="25" t="s">
        <v>798</v>
      </c>
      <c r="D23" s="20" t="s">
        <v>295</v>
      </c>
      <c r="E23" s="40"/>
      <c r="F23" s="41"/>
    </row>
    <row r="24" spans="1:6" ht="25.5" customHeight="1" x14ac:dyDescent="0.2">
      <c r="B24" s="557" t="s">
        <v>426</v>
      </c>
      <c r="C24" s="25" t="s">
        <v>427</v>
      </c>
      <c r="D24" s="20" t="s">
        <v>296</v>
      </c>
      <c r="E24" s="40"/>
      <c r="F24" s="41"/>
    </row>
    <row r="25" spans="1:6" ht="25.5" customHeight="1" x14ac:dyDescent="0.2">
      <c r="B25" s="557" t="s">
        <v>426</v>
      </c>
      <c r="C25" s="25" t="s">
        <v>428</v>
      </c>
      <c r="D25" s="20" t="s">
        <v>297</v>
      </c>
      <c r="E25" s="40"/>
      <c r="F25" s="41"/>
    </row>
    <row r="26" spans="1:6" ht="20.100000000000001" customHeight="1" x14ac:dyDescent="0.2">
      <c r="A26" s="47"/>
      <c r="B26" s="556" t="s">
        <v>799</v>
      </c>
      <c r="C26" s="25" t="s">
        <v>429</v>
      </c>
      <c r="D26" s="20" t="s">
        <v>298</v>
      </c>
      <c r="E26" s="40"/>
      <c r="F26" s="41"/>
    </row>
    <row r="27" spans="1:6" ht="25.5" customHeight="1" x14ac:dyDescent="0.2">
      <c r="A27" s="47"/>
      <c r="B27" s="769" t="s">
        <v>430</v>
      </c>
      <c r="C27" s="23" t="s">
        <v>431</v>
      </c>
      <c r="D27" s="767" t="s">
        <v>299</v>
      </c>
      <c r="E27" s="763"/>
      <c r="F27" s="765"/>
    </row>
    <row r="28" spans="1:6" ht="22.5" customHeight="1" x14ac:dyDescent="0.2">
      <c r="A28" s="47"/>
      <c r="B28" s="769"/>
      <c r="C28" s="24" t="s">
        <v>432</v>
      </c>
      <c r="D28" s="767"/>
      <c r="E28" s="764"/>
      <c r="F28" s="766"/>
    </row>
    <row r="29" spans="1:6" ht="25.5" customHeight="1" x14ac:dyDescent="0.2">
      <c r="A29" s="47"/>
      <c r="B29" s="556" t="s">
        <v>433</v>
      </c>
      <c r="C29" s="25" t="s">
        <v>781</v>
      </c>
      <c r="D29" s="20" t="s">
        <v>300</v>
      </c>
      <c r="E29" s="40"/>
      <c r="F29" s="41"/>
    </row>
    <row r="30" spans="1:6" ht="25.5" customHeight="1" x14ac:dyDescent="0.2">
      <c r="B30" s="557" t="s">
        <v>434</v>
      </c>
      <c r="C30" s="25" t="s">
        <v>435</v>
      </c>
      <c r="D30" s="20" t="s">
        <v>301</v>
      </c>
      <c r="E30" s="40"/>
      <c r="F30" s="41"/>
    </row>
    <row r="31" spans="1:6" ht="35.25" customHeight="1" x14ac:dyDescent="0.2">
      <c r="B31" s="557" t="s">
        <v>436</v>
      </c>
      <c r="C31" s="25" t="s">
        <v>437</v>
      </c>
      <c r="D31" s="20" t="s">
        <v>302</v>
      </c>
      <c r="E31" s="40"/>
      <c r="F31" s="41"/>
    </row>
    <row r="32" spans="1:6" ht="35.25" customHeight="1" x14ac:dyDescent="0.2">
      <c r="B32" s="557" t="s">
        <v>438</v>
      </c>
      <c r="C32" s="25" t="s">
        <v>782</v>
      </c>
      <c r="D32" s="20" t="s">
        <v>303</v>
      </c>
      <c r="E32" s="40"/>
      <c r="F32" s="41"/>
    </row>
    <row r="33" spans="1:6" ht="25.5" customHeight="1" x14ac:dyDescent="0.2">
      <c r="B33" s="557" t="s">
        <v>439</v>
      </c>
      <c r="C33" s="25" t="s">
        <v>440</v>
      </c>
      <c r="D33" s="20" t="s">
        <v>304</v>
      </c>
      <c r="E33" s="40"/>
      <c r="F33" s="41"/>
    </row>
    <row r="34" spans="1:6" ht="25.5" customHeight="1" x14ac:dyDescent="0.2">
      <c r="B34" s="557" t="s">
        <v>439</v>
      </c>
      <c r="C34" s="25" t="s">
        <v>441</v>
      </c>
      <c r="D34" s="20" t="s">
        <v>305</v>
      </c>
      <c r="E34" s="40"/>
      <c r="F34" s="41"/>
    </row>
    <row r="35" spans="1:6" ht="37.5" customHeight="1" x14ac:dyDescent="0.2">
      <c r="B35" s="557" t="s">
        <v>800</v>
      </c>
      <c r="C35" s="25" t="s">
        <v>783</v>
      </c>
      <c r="D35" s="20" t="s">
        <v>306</v>
      </c>
      <c r="E35" s="40"/>
      <c r="F35" s="41"/>
    </row>
    <row r="36" spans="1:6" ht="25.5" customHeight="1" x14ac:dyDescent="0.2">
      <c r="B36" s="557" t="s">
        <v>801</v>
      </c>
      <c r="C36" s="25" t="s">
        <v>442</v>
      </c>
      <c r="D36" s="20" t="s">
        <v>307</v>
      </c>
      <c r="E36" s="40"/>
      <c r="F36" s="41"/>
    </row>
    <row r="37" spans="1:6" ht="25.5" customHeight="1" x14ac:dyDescent="0.2">
      <c r="B37" s="557" t="s">
        <v>443</v>
      </c>
      <c r="C37" s="25" t="s">
        <v>444</v>
      </c>
      <c r="D37" s="20" t="s">
        <v>308</v>
      </c>
      <c r="E37" s="40"/>
      <c r="F37" s="41"/>
    </row>
    <row r="38" spans="1:6" ht="25.5" customHeight="1" x14ac:dyDescent="0.2">
      <c r="B38" s="557" t="s">
        <v>445</v>
      </c>
      <c r="C38" s="25" t="s">
        <v>446</v>
      </c>
      <c r="D38" s="20" t="s">
        <v>309</v>
      </c>
      <c r="E38" s="40"/>
      <c r="F38" s="41"/>
    </row>
    <row r="39" spans="1:6" ht="20.100000000000001" customHeight="1" x14ac:dyDescent="0.2">
      <c r="A39" s="47"/>
      <c r="B39" s="556">
        <v>288</v>
      </c>
      <c r="C39" s="19" t="s">
        <v>447</v>
      </c>
      <c r="D39" s="20" t="s">
        <v>310</v>
      </c>
      <c r="E39" s="40"/>
      <c r="F39" s="41"/>
    </row>
    <row r="40" spans="1:6" ht="20.100000000000001" customHeight="1" x14ac:dyDescent="0.2">
      <c r="A40" s="47"/>
      <c r="B40" s="769"/>
      <c r="C40" s="21" t="s">
        <v>448</v>
      </c>
      <c r="D40" s="767" t="s">
        <v>311</v>
      </c>
      <c r="E40" s="763">
        <v>13400</v>
      </c>
      <c r="F40" s="765">
        <v>9029</v>
      </c>
    </row>
    <row r="41" spans="1:6" ht="19.5" customHeight="1" x14ac:dyDescent="0.2">
      <c r="A41" s="47"/>
      <c r="B41" s="769"/>
      <c r="C41" s="22" t="s">
        <v>449</v>
      </c>
      <c r="D41" s="767"/>
      <c r="E41" s="764"/>
      <c r="F41" s="766"/>
    </row>
    <row r="42" spans="1:6" ht="25.5" customHeight="1" x14ac:dyDescent="0.2">
      <c r="B42" s="557" t="s">
        <v>450</v>
      </c>
      <c r="C42" s="25" t="s">
        <v>451</v>
      </c>
      <c r="D42" s="20" t="s">
        <v>312</v>
      </c>
      <c r="E42" s="40">
        <v>100</v>
      </c>
      <c r="F42" s="41">
        <v>0</v>
      </c>
    </row>
    <row r="43" spans="1:6" ht="20.100000000000001" customHeight="1" x14ac:dyDescent="0.2">
      <c r="B43" s="557">
        <v>10</v>
      </c>
      <c r="C43" s="25" t="s">
        <v>452</v>
      </c>
      <c r="D43" s="20" t="s">
        <v>313</v>
      </c>
      <c r="E43" s="40"/>
      <c r="F43" s="41"/>
    </row>
    <row r="44" spans="1:6" ht="20.100000000000001" customHeight="1" x14ac:dyDescent="0.2">
      <c r="B44" s="557" t="s">
        <v>453</v>
      </c>
      <c r="C44" s="25" t="s">
        <v>454</v>
      </c>
      <c r="D44" s="20" t="s">
        <v>314</v>
      </c>
      <c r="E44" s="40"/>
      <c r="F44" s="41"/>
    </row>
    <row r="45" spans="1:6" ht="20.100000000000001" customHeight="1" x14ac:dyDescent="0.2">
      <c r="B45" s="557">
        <v>13</v>
      </c>
      <c r="C45" s="25" t="s">
        <v>455</v>
      </c>
      <c r="D45" s="20" t="s">
        <v>315</v>
      </c>
      <c r="E45" s="40"/>
      <c r="F45" s="41"/>
    </row>
    <row r="46" spans="1:6" ht="20.100000000000001" customHeight="1" x14ac:dyDescent="0.2">
      <c r="B46" s="557" t="s">
        <v>456</v>
      </c>
      <c r="C46" s="25" t="s">
        <v>457</v>
      </c>
      <c r="D46" s="20" t="s">
        <v>316</v>
      </c>
      <c r="E46" s="40">
        <v>100</v>
      </c>
      <c r="F46" s="41">
        <v>0</v>
      </c>
    </row>
    <row r="47" spans="1:6" ht="20.100000000000001" customHeight="1" x14ac:dyDescent="0.2">
      <c r="B47" s="557" t="s">
        <v>458</v>
      </c>
      <c r="C47" s="25" t="s">
        <v>459</v>
      </c>
      <c r="D47" s="20" t="s">
        <v>317</v>
      </c>
      <c r="E47" s="40"/>
      <c r="F47" s="41"/>
    </row>
    <row r="48" spans="1:6" ht="25.5" customHeight="1" x14ac:dyDescent="0.2">
      <c r="A48" s="47"/>
      <c r="B48" s="556">
        <v>14</v>
      </c>
      <c r="C48" s="25" t="s">
        <v>460</v>
      </c>
      <c r="D48" s="20" t="s">
        <v>318</v>
      </c>
      <c r="E48" s="40"/>
      <c r="F48" s="41"/>
    </row>
    <row r="49" spans="1:6" ht="20.100000000000001" customHeight="1" x14ac:dyDescent="0.2">
      <c r="A49" s="47"/>
      <c r="B49" s="769">
        <v>20</v>
      </c>
      <c r="C49" s="23" t="s">
        <v>461</v>
      </c>
      <c r="D49" s="767" t="s">
        <v>319</v>
      </c>
      <c r="E49" s="763">
        <v>3500</v>
      </c>
      <c r="F49" s="765">
        <v>3277</v>
      </c>
    </row>
    <row r="50" spans="1:6" ht="20.100000000000001" customHeight="1" x14ac:dyDescent="0.2">
      <c r="A50" s="47"/>
      <c r="B50" s="769"/>
      <c r="C50" s="24" t="s">
        <v>462</v>
      </c>
      <c r="D50" s="767"/>
      <c r="E50" s="764"/>
      <c r="F50" s="766"/>
    </row>
    <row r="51" spans="1:6" ht="20.100000000000001" customHeight="1" x14ac:dyDescent="0.2">
      <c r="A51" s="47"/>
      <c r="B51" s="556">
        <v>204</v>
      </c>
      <c r="C51" s="25" t="s">
        <v>463</v>
      </c>
      <c r="D51" s="20" t="s">
        <v>320</v>
      </c>
      <c r="E51" s="40">
        <v>3500</v>
      </c>
      <c r="F51" s="41">
        <v>3277</v>
      </c>
    </row>
    <row r="52" spans="1:6" ht="20.100000000000001" customHeight="1" x14ac:dyDescent="0.2">
      <c r="A52" s="47"/>
      <c r="B52" s="556">
        <v>205</v>
      </c>
      <c r="C52" s="25" t="s">
        <v>464</v>
      </c>
      <c r="D52" s="20" t="s">
        <v>321</v>
      </c>
      <c r="E52" s="40"/>
      <c r="F52" s="41"/>
    </row>
    <row r="53" spans="1:6" ht="25.5" customHeight="1" x14ac:dyDescent="0.2">
      <c r="A53" s="47"/>
      <c r="B53" s="556" t="s">
        <v>465</v>
      </c>
      <c r="C53" s="25" t="s">
        <v>466</v>
      </c>
      <c r="D53" s="20" t="s">
        <v>322</v>
      </c>
      <c r="E53" s="40"/>
      <c r="F53" s="41"/>
    </row>
    <row r="54" spans="1:6" ht="25.5" customHeight="1" x14ac:dyDescent="0.2">
      <c r="A54" s="47"/>
      <c r="B54" s="556" t="s">
        <v>467</v>
      </c>
      <c r="C54" s="25" t="s">
        <v>468</v>
      </c>
      <c r="D54" s="20" t="s">
        <v>323</v>
      </c>
      <c r="E54" s="40"/>
      <c r="F54" s="41"/>
    </row>
    <row r="55" spans="1:6" ht="20.100000000000001" customHeight="1" x14ac:dyDescent="0.2">
      <c r="A55" s="47"/>
      <c r="B55" s="556">
        <v>206</v>
      </c>
      <c r="C55" s="25" t="s">
        <v>469</v>
      </c>
      <c r="D55" s="20" t="s">
        <v>324</v>
      </c>
      <c r="E55" s="40"/>
      <c r="F55" s="41"/>
    </row>
    <row r="56" spans="1:6" ht="20.100000000000001" customHeight="1" x14ac:dyDescent="0.2">
      <c r="A56" s="47"/>
      <c r="B56" s="769" t="s">
        <v>470</v>
      </c>
      <c r="C56" s="23" t="s">
        <v>471</v>
      </c>
      <c r="D56" s="767" t="s">
        <v>325</v>
      </c>
      <c r="E56" s="763">
        <v>200</v>
      </c>
      <c r="F56" s="770">
        <v>2577</v>
      </c>
    </row>
    <row r="57" spans="1:6" ht="20.100000000000001" customHeight="1" x14ac:dyDescent="0.2">
      <c r="A57" s="47"/>
      <c r="B57" s="769"/>
      <c r="C57" s="24" t="s">
        <v>472</v>
      </c>
      <c r="D57" s="767"/>
      <c r="E57" s="764"/>
      <c r="F57" s="771"/>
    </row>
    <row r="58" spans="1:6" ht="23.25" customHeight="1" x14ac:dyDescent="0.2">
      <c r="B58" s="557" t="s">
        <v>473</v>
      </c>
      <c r="C58" s="25" t="s">
        <v>474</v>
      </c>
      <c r="D58" s="20" t="s">
        <v>326</v>
      </c>
      <c r="E58" s="40">
        <v>200</v>
      </c>
      <c r="F58" s="710">
        <v>1906</v>
      </c>
    </row>
    <row r="59" spans="1:6" ht="20.100000000000001" customHeight="1" x14ac:dyDescent="0.2">
      <c r="B59" s="557">
        <v>223</v>
      </c>
      <c r="C59" s="25" t="s">
        <v>475</v>
      </c>
      <c r="D59" s="20" t="s">
        <v>327</v>
      </c>
      <c r="E59" s="40"/>
      <c r="F59" s="41">
        <v>671</v>
      </c>
    </row>
    <row r="60" spans="1:6" ht="25.5" customHeight="1" x14ac:dyDescent="0.2">
      <c r="A60" s="47"/>
      <c r="B60" s="556">
        <v>224</v>
      </c>
      <c r="C60" s="25" t="s">
        <v>476</v>
      </c>
      <c r="D60" s="20" t="s">
        <v>328</v>
      </c>
      <c r="E60" s="40"/>
      <c r="F60" s="41"/>
    </row>
    <row r="61" spans="1:6" ht="20.100000000000001" customHeight="1" x14ac:dyDescent="0.2">
      <c r="A61" s="47"/>
      <c r="B61" s="769">
        <v>23</v>
      </c>
      <c r="C61" s="23" t="s">
        <v>477</v>
      </c>
      <c r="D61" s="767" t="s">
        <v>329</v>
      </c>
      <c r="E61" s="763"/>
      <c r="F61" s="765"/>
    </row>
    <row r="62" spans="1:6" ht="20.100000000000001" customHeight="1" x14ac:dyDescent="0.2">
      <c r="A62" s="47"/>
      <c r="B62" s="769"/>
      <c r="C62" s="24" t="s">
        <v>478</v>
      </c>
      <c r="D62" s="767"/>
      <c r="E62" s="764"/>
      <c r="F62" s="766"/>
    </row>
    <row r="63" spans="1:6" ht="25.5" customHeight="1" x14ac:dyDescent="0.2">
      <c r="B63" s="557">
        <v>230</v>
      </c>
      <c r="C63" s="25" t="s">
        <v>479</v>
      </c>
      <c r="D63" s="20" t="s">
        <v>330</v>
      </c>
      <c r="E63" s="40"/>
      <c r="F63" s="41"/>
    </row>
    <row r="64" spans="1:6" ht="25.5" customHeight="1" x14ac:dyDescent="0.2">
      <c r="B64" s="557">
        <v>231</v>
      </c>
      <c r="C64" s="25" t="s">
        <v>808</v>
      </c>
      <c r="D64" s="20" t="s">
        <v>331</v>
      </c>
      <c r="E64" s="40"/>
      <c r="F64" s="41"/>
    </row>
    <row r="65" spans="1:6" ht="20.100000000000001" customHeight="1" x14ac:dyDescent="0.2">
      <c r="B65" s="557" t="s">
        <v>480</v>
      </c>
      <c r="C65" s="25" t="s">
        <v>481</v>
      </c>
      <c r="D65" s="20" t="s">
        <v>332</v>
      </c>
      <c r="E65" s="40"/>
      <c r="F65" s="41"/>
    </row>
    <row r="66" spans="1:6" ht="25.5" customHeight="1" x14ac:dyDescent="0.2">
      <c r="B66" s="557" t="s">
        <v>482</v>
      </c>
      <c r="C66" s="25" t="s">
        <v>483</v>
      </c>
      <c r="D66" s="20" t="s">
        <v>333</v>
      </c>
      <c r="E66" s="40"/>
      <c r="F66" s="41"/>
    </row>
    <row r="67" spans="1:6" ht="25.5" customHeight="1" x14ac:dyDescent="0.2">
      <c r="B67" s="557">
        <v>235</v>
      </c>
      <c r="C67" s="25" t="s">
        <v>484</v>
      </c>
      <c r="D67" s="20" t="s">
        <v>334</v>
      </c>
      <c r="E67" s="40"/>
      <c r="F67" s="41"/>
    </row>
    <row r="68" spans="1:6" ht="25.5" customHeight="1" x14ac:dyDescent="0.2">
      <c r="B68" s="557" t="s">
        <v>485</v>
      </c>
      <c r="C68" s="25" t="s">
        <v>784</v>
      </c>
      <c r="D68" s="20" t="s">
        <v>335</v>
      </c>
      <c r="E68" s="40"/>
      <c r="F68" s="41"/>
    </row>
    <row r="69" spans="1:6" ht="25.5" customHeight="1" x14ac:dyDescent="0.2">
      <c r="B69" s="557">
        <v>237</v>
      </c>
      <c r="C69" s="25" t="s">
        <v>486</v>
      </c>
      <c r="D69" s="20" t="s">
        <v>336</v>
      </c>
      <c r="E69" s="40"/>
      <c r="F69" s="41"/>
    </row>
    <row r="70" spans="1:6" ht="20.100000000000001" customHeight="1" x14ac:dyDescent="0.2">
      <c r="B70" s="557" t="s">
        <v>487</v>
      </c>
      <c r="C70" s="25" t="s">
        <v>488</v>
      </c>
      <c r="D70" s="20" t="s">
        <v>337</v>
      </c>
      <c r="E70" s="40"/>
      <c r="F70" s="41"/>
    </row>
    <row r="71" spans="1:6" ht="20.100000000000001" customHeight="1" x14ac:dyDescent="0.2">
      <c r="B71" s="557">
        <v>24</v>
      </c>
      <c r="C71" s="25" t="s">
        <v>489</v>
      </c>
      <c r="D71" s="20" t="s">
        <v>338</v>
      </c>
      <c r="E71" s="40">
        <v>9600</v>
      </c>
      <c r="F71" s="41">
        <v>3175</v>
      </c>
    </row>
    <row r="72" spans="1:6" ht="25.5" customHeight="1" x14ac:dyDescent="0.2">
      <c r="B72" s="557" t="s">
        <v>490</v>
      </c>
      <c r="C72" s="25" t="s">
        <v>491</v>
      </c>
      <c r="D72" s="20" t="s">
        <v>339</v>
      </c>
      <c r="E72" s="40"/>
      <c r="F72" s="41"/>
    </row>
    <row r="73" spans="1:6" ht="25.5" customHeight="1" x14ac:dyDescent="0.2">
      <c r="B73" s="557"/>
      <c r="C73" s="19" t="s">
        <v>574</v>
      </c>
      <c r="D73" s="20" t="s">
        <v>340</v>
      </c>
      <c r="E73" s="40">
        <v>68200</v>
      </c>
      <c r="F73" s="41">
        <v>53958</v>
      </c>
    </row>
    <row r="74" spans="1:6" ht="20.100000000000001" customHeight="1" x14ac:dyDescent="0.2">
      <c r="B74" s="557">
        <v>88</v>
      </c>
      <c r="C74" s="19" t="s">
        <v>492</v>
      </c>
      <c r="D74" s="20" t="s">
        <v>341</v>
      </c>
      <c r="E74" s="40"/>
      <c r="F74" s="41"/>
    </row>
    <row r="75" spans="1:6" ht="20.100000000000001" customHeight="1" x14ac:dyDescent="0.2">
      <c r="A75" s="47"/>
      <c r="B75" s="558"/>
      <c r="C75" s="19" t="s">
        <v>37</v>
      </c>
      <c r="D75" s="26"/>
      <c r="E75" s="40"/>
      <c r="F75" s="41"/>
    </row>
    <row r="76" spans="1:6" ht="20.100000000000001" customHeight="1" x14ac:dyDescent="0.2">
      <c r="A76" s="47"/>
      <c r="B76" s="769"/>
      <c r="C76" s="21" t="s">
        <v>493</v>
      </c>
      <c r="D76" s="767" t="s">
        <v>137</v>
      </c>
      <c r="E76" s="763">
        <v>38198</v>
      </c>
      <c r="F76" s="765">
        <v>52500</v>
      </c>
    </row>
    <row r="77" spans="1:6" ht="20.100000000000001" customHeight="1" x14ac:dyDescent="0.2">
      <c r="A77" s="47"/>
      <c r="B77" s="769"/>
      <c r="C77" s="22" t="s">
        <v>494</v>
      </c>
      <c r="D77" s="767"/>
      <c r="E77" s="764"/>
      <c r="F77" s="766"/>
    </row>
    <row r="78" spans="1:6" ht="20.100000000000001" customHeight="1" x14ac:dyDescent="0.2">
      <c r="A78" s="47"/>
      <c r="B78" s="556" t="s">
        <v>495</v>
      </c>
      <c r="C78" s="25" t="s">
        <v>496</v>
      </c>
      <c r="D78" s="20" t="s">
        <v>138</v>
      </c>
      <c r="E78" s="40">
        <v>3769</v>
      </c>
      <c r="F78" s="41">
        <v>3769</v>
      </c>
    </row>
    <row r="79" spans="1:6" ht="20.100000000000001" customHeight="1" x14ac:dyDescent="0.2">
      <c r="B79" s="557">
        <v>31</v>
      </c>
      <c r="C79" s="25" t="s">
        <v>497</v>
      </c>
      <c r="D79" s="20" t="s">
        <v>139</v>
      </c>
      <c r="E79" s="40"/>
      <c r="F79" s="41"/>
    </row>
    <row r="80" spans="1:6" ht="20.100000000000001" customHeight="1" x14ac:dyDescent="0.2">
      <c r="B80" s="557">
        <v>306</v>
      </c>
      <c r="C80" s="25" t="s">
        <v>498</v>
      </c>
      <c r="D80" s="20" t="s">
        <v>140</v>
      </c>
      <c r="E80" s="40"/>
      <c r="F80" s="41"/>
    </row>
    <row r="81" spans="1:6" ht="20.100000000000001" customHeight="1" x14ac:dyDescent="0.2">
      <c r="B81" s="557">
        <v>32</v>
      </c>
      <c r="C81" s="25" t="s">
        <v>499</v>
      </c>
      <c r="D81" s="20" t="s">
        <v>141</v>
      </c>
      <c r="E81" s="40"/>
      <c r="F81" s="41"/>
    </row>
    <row r="82" spans="1:6" ht="60.75" customHeight="1" x14ac:dyDescent="0.2">
      <c r="B82" s="557" t="s">
        <v>500</v>
      </c>
      <c r="C82" s="25" t="s">
        <v>802</v>
      </c>
      <c r="D82" s="20" t="s">
        <v>142</v>
      </c>
      <c r="E82" s="40">
        <v>6364</v>
      </c>
      <c r="F82" s="41">
        <v>6235</v>
      </c>
    </row>
    <row r="83" spans="1:6" ht="49.5" customHeight="1" x14ac:dyDescent="0.2">
      <c r="B83" s="557" t="s">
        <v>501</v>
      </c>
      <c r="C83" s="25" t="s">
        <v>803</v>
      </c>
      <c r="D83" s="20" t="s">
        <v>143</v>
      </c>
      <c r="E83" s="40"/>
      <c r="F83" s="41"/>
    </row>
    <row r="84" spans="1:6" ht="20.100000000000001" customHeight="1" x14ac:dyDescent="0.2">
      <c r="B84" s="557">
        <v>34</v>
      </c>
      <c r="C84" s="25" t="s">
        <v>502</v>
      </c>
      <c r="D84" s="20" t="s">
        <v>144</v>
      </c>
      <c r="E84" s="40">
        <v>28065</v>
      </c>
      <c r="F84" s="710">
        <v>42611</v>
      </c>
    </row>
    <row r="85" spans="1:6" ht="20.100000000000001" customHeight="1" x14ac:dyDescent="0.2">
      <c r="B85" s="557">
        <v>340</v>
      </c>
      <c r="C85" s="25" t="s">
        <v>154</v>
      </c>
      <c r="D85" s="20" t="s">
        <v>145</v>
      </c>
      <c r="E85" s="40">
        <v>24710</v>
      </c>
      <c r="F85" s="41">
        <v>42611</v>
      </c>
    </row>
    <row r="86" spans="1:6" ht="20.100000000000001" customHeight="1" x14ac:dyDescent="0.2">
      <c r="B86" s="557">
        <v>341</v>
      </c>
      <c r="C86" s="25" t="s">
        <v>503</v>
      </c>
      <c r="D86" s="20" t="s">
        <v>146</v>
      </c>
      <c r="E86" s="40">
        <v>3355</v>
      </c>
      <c r="F86" s="41"/>
    </row>
    <row r="87" spans="1:6" ht="20.100000000000001" customHeight="1" x14ac:dyDescent="0.2">
      <c r="B87" s="557"/>
      <c r="C87" s="25" t="s">
        <v>504</v>
      </c>
      <c r="D87" s="20" t="s">
        <v>147</v>
      </c>
      <c r="E87" s="40"/>
      <c r="F87" s="41"/>
    </row>
    <row r="88" spans="1:6" ht="20.100000000000001" customHeight="1" x14ac:dyDescent="0.2">
      <c r="B88" s="557">
        <v>35</v>
      </c>
      <c r="C88" s="25" t="s">
        <v>505</v>
      </c>
      <c r="D88" s="20" t="s">
        <v>148</v>
      </c>
      <c r="E88" s="40"/>
      <c r="F88" s="41">
        <v>115</v>
      </c>
    </row>
    <row r="89" spans="1:6" ht="20.100000000000001" customHeight="1" x14ac:dyDescent="0.2">
      <c r="B89" s="557">
        <v>350</v>
      </c>
      <c r="C89" s="25" t="s">
        <v>506</v>
      </c>
      <c r="D89" s="20" t="s">
        <v>149</v>
      </c>
      <c r="E89" s="40"/>
      <c r="F89" s="41"/>
    </row>
    <row r="90" spans="1:6" ht="20.100000000000001" customHeight="1" x14ac:dyDescent="0.2">
      <c r="A90" s="47"/>
      <c r="B90" s="556">
        <v>351</v>
      </c>
      <c r="C90" s="25" t="s">
        <v>160</v>
      </c>
      <c r="D90" s="20" t="s">
        <v>150</v>
      </c>
      <c r="E90" s="40"/>
      <c r="F90" s="41">
        <v>115</v>
      </c>
    </row>
    <row r="91" spans="1:6" ht="22.5" customHeight="1" x14ac:dyDescent="0.2">
      <c r="A91" s="47"/>
      <c r="B91" s="769"/>
      <c r="C91" s="21" t="s">
        <v>507</v>
      </c>
      <c r="D91" s="767" t="s">
        <v>151</v>
      </c>
      <c r="E91" s="763"/>
      <c r="F91" s="765"/>
    </row>
    <row r="92" spans="1:6" ht="20.100000000000001" customHeight="1" x14ac:dyDescent="0.2">
      <c r="A92" s="47"/>
      <c r="B92" s="769"/>
      <c r="C92" s="22" t="s">
        <v>508</v>
      </c>
      <c r="D92" s="767"/>
      <c r="E92" s="764"/>
      <c r="F92" s="766"/>
    </row>
    <row r="93" spans="1:6" ht="20.100000000000001" customHeight="1" x14ac:dyDescent="0.2">
      <c r="A93" s="47"/>
      <c r="B93" s="769">
        <v>40</v>
      </c>
      <c r="C93" s="23" t="s">
        <v>509</v>
      </c>
      <c r="D93" s="767" t="s">
        <v>152</v>
      </c>
      <c r="E93" s="763"/>
      <c r="F93" s="765"/>
    </row>
    <row r="94" spans="1:6" ht="20.100000000000001" customHeight="1" x14ac:dyDescent="0.2">
      <c r="A94" s="47"/>
      <c r="B94" s="769"/>
      <c r="C94" s="24" t="s">
        <v>510</v>
      </c>
      <c r="D94" s="767"/>
      <c r="E94" s="764"/>
      <c r="F94" s="766"/>
    </row>
    <row r="95" spans="1:6" ht="25.5" customHeight="1" x14ac:dyDescent="0.2">
      <c r="A95" s="47"/>
      <c r="B95" s="556">
        <v>404</v>
      </c>
      <c r="C95" s="25" t="s">
        <v>511</v>
      </c>
      <c r="D95" s="20" t="s">
        <v>153</v>
      </c>
      <c r="E95" s="40"/>
      <c r="F95" s="41"/>
    </row>
    <row r="96" spans="1:6" ht="20.100000000000001" customHeight="1" x14ac:dyDescent="0.2">
      <c r="A96" s="47"/>
      <c r="B96" s="556">
        <v>400</v>
      </c>
      <c r="C96" s="25" t="s">
        <v>512</v>
      </c>
      <c r="D96" s="20" t="s">
        <v>155</v>
      </c>
      <c r="E96" s="40"/>
      <c r="F96" s="41"/>
    </row>
    <row r="97" spans="1:6" ht="20.100000000000001" customHeight="1" x14ac:dyDescent="0.2">
      <c r="A97" s="47"/>
      <c r="B97" s="556" t="s">
        <v>804</v>
      </c>
      <c r="C97" s="25" t="s">
        <v>513</v>
      </c>
      <c r="D97" s="20" t="s">
        <v>156</v>
      </c>
      <c r="E97" s="40"/>
      <c r="F97" s="41"/>
    </row>
    <row r="98" spans="1:6" ht="20.100000000000001" customHeight="1" x14ac:dyDescent="0.2">
      <c r="A98" s="47"/>
      <c r="B98" s="769">
        <v>41</v>
      </c>
      <c r="C98" s="23" t="s">
        <v>514</v>
      </c>
      <c r="D98" s="767" t="s">
        <v>157</v>
      </c>
      <c r="E98" s="763"/>
      <c r="F98" s="765"/>
    </row>
    <row r="99" spans="1:6" ht="12.75" customHeight="1" x14ac:dyDescent="0.2">
      <c r="A99" s="47"/>
      <c r="B99" s="769"/>
      <c r="C99" s="24" t="s">
        <v>515</v>
      </c>
      <c r="D99" s="767"/>
      <c r="E99" s="764"/>
      <c r="F99" s="766"/>
    </row>
    <row r="100" spans="1:6" ht="20.100000000000001" customHeight="1" x14ac:dyDescent="0.2">
      <c r="B100" s="557">
        <v>410</v>
      </c>
      <c r="C100" s="25" t="s">
        <v>516</v>
      </c>
      <c r="D100" s="20" t="s">
        <v>158</v>
      </c>
      <c r="E100" s="40"/>
      <c r="F100" s="41"/>
    </row>
    <row r="101" spans="1:6" ht="36.75" customHeight="1" x14ac:dyDescent="0.2">
      <c r="B101" s="557" t="s">
        <v>517</v>
      </c>
      <c r="C101" s="25" t="s">
        <v>518</v>
      </c>
      <c r="D101" s="20" t="s">
        <v>159</v>
      </c>
      <c r="E101" s="40"/>
      <c r="F101" s="41"/>
    </row>
    <row r="102" spans="1:6" ht="39" customHeight="1" x14ac:dyDescent="0.2">
      <c r="B102" s="557" t="s">
        <v>517</v>
      </c>
      <c r="C102" s="25" t="s">
        <v>519</v>
      </c>
      <c r="D102" s="20" t="s">
        <v>161</v>
      </c>
      <c r="E102" s="40"/>
      <c r="F102" s="41"/>
    </row>
    <row r="103" spans="1:6" ht="25.5" customHeight="1" x14ac:dyDescent="0.2">
      <c r="B103" s="557" t="s">
        <v>520</v>
      </c>
      <c r="C103" s="25" t="s">
        <v>521</v>
      </c>
      <c r="D103" s="20" t="s">
        <v>162</v>
      </c>
      <c r="E103" s="40"/>
      <c r="F103" s="41"/>
    </row>
    <row r="104" spans="1:6" ht="25.5" customHeight="1" x14ac:dyDescent="0.2">
      <c r="B104" s="557" t="s">
        <v>522</v>
      </c>
      <c r="C104" s="25" t="s">
        <v>785</v>
      </c>
      <c r="D104" s="20" t="s">
        <v>163</v>
      </c>
      <c r="E104" s="40"/>
      <c r="F104" s="41"/>
    </row>
    <row r="105" spans="1:6" ht="20.100000000000001" customHeight="1" x14ac:dyDescent="0.2">
      <c r="B105" s="557">
        <v>413</v>
      </c>
      <c r="C105" s="25" t="s">
        <v>523</v>
      </c>
      <c r="D105" s="20" t="s">
        <v>164</v>
      </c>
      <c r="E105" s="40"/>
      <c r="F105" s="41"/>
    </row>
    <row r="106" spans="1:6" ht="20.100000000000001" customHeight="1" x14ac:dyDescent="0.2">
      <c r="B106" s="557">
        <v>419</v>
      </c>
      <c r="C106" s="25" t="s">
        <v>524</v>
      </c>
      <c r="D106" s="20" t="s">
        <v>165</v>
      </c>
      <c r="E106" s="40"/>
      <c r="F106" s="41"/>
    </row>
    <row r="107" spans="1:6" ht="24" customHeight="1" x14ac:dyDescent="0.2">
      <c r="B107" s="557" t="s">
        <v>525</v>
      </c>
      <c r="C107" s="25" t="s">
        <v>526</v>
      </c>
      <c r="D107" s="20" t="s">
        <v>166</v>
      </c>
      <c r="E107" s="40"/>
      <c r="F107" s="41"/>
    </row>
    <row r="108" spans="1:6" ht="20.100000000000001" customHeight="1" x14ac:dyDescent="0.2">
      <c r="B108" s="557">
        <v>498</v>
      </c>
      <c r="C108" s="19" t="s">
        <v>527</v>
      </c>
      <c r="D108" s="20" t="s">
        <v>167</v>
      </c>
      <c r="E108" s="40"/>
      <c r="F108" s="41"/>
    </row>
    <row r="109" spans="1:6" ht="24" customHeight="1" x14ac:dyDescent="0.2">
      <c r="A109" s="47"/>
      <c r="B109" s="556" t="s">
        <v>528</v>
      </c>
      <c r="C109" s="19" t="s">
        <v>529</v>
      </c>
      <c r="D109" s="20" t="s">
        <v>168</v>
      </c>
      <c r="E109" s="40"/>
      <c r="F109" s="41"/>
    </row>
    <row r="110" spans="1:6" ht="23.25" customHeight="1" x14ac:dyDescent="0.2">
      <c r="A110" s="47"/>
      <c r="B110" s="769"/>
      <c r="C110" s="21" t="s">
        <v>530</v>
      </c>
      <c r="D110" s="767" t="s">
        <v>169</v>
      </c>
      <c r="E110" s="763">
        <v>30002</v>
      </c>
      <c r="F110" s="765">
        <v>1458</v>
      </c>
    </row>
    <row r="111" spans="1:6" ht="14.25" customHeight="1" x14ac:dyDescent="0.2">
      <c r="A111" s="47"/>
      <c r="B111" s="769"/>
      <c r="C111" s="22" t="s">
        <v>531</v>
      </c>
      <c r="D111" s="767"/>
      <c r="E111" s="764"/>
      <c r="F111" s="766"/>
    </row>
    <row r="112" spans="1:6" ht="20.100000000000001" customHeight="1" x14ac:dyDescent="0.2">
      <c r="A112" s="47"/>
      <c r="B112" s="556">
        <v>467</v>
      </c>
      <c r="C112" s="25" t="s">
        <v>532</v>
      </c>
      <c r="D112" s="20" t="s">
        <v>170</v>
      </c>
      <c r="E112" s="40"/>
      <c r="F112" s="41"/>
    </row>
    <row r="113" spans="1:6" ht="20.100000000000001" customHeight="1" x14ac:dyDescent="0.2">
      <c r="A113" s="47"/>
      <c r="B113" s="769" t="s">
        <v>533</v>
      </c>
      <c r="C113" s="23" t="s">
        <v>534</v>
      </c>
      <c r="D113" s="767" t="s">
        <v>171</v>
      </c>
      <c r="E113" s="763"/>
      <c r="F113" s="765"/>
    </row>
    <row r="114" spans="1:6" ht="15.75" customHeight="1" x14ac:dyDescent="0.2">
      <c r="A114" s="47"/>
      <c r="B114" s="769"/>
      <c r="C114" s="24" t="s">
        <v>535</v>
      </c>
      <c r="D114" s="767"/>
      <c r="E114" s="764"/>
      <c r="F114" s="766"/>
    </row>
    <row r="115" spans="1:6" ht="25.5" customHeight="1" x14ac:dyDescent="0.2">
      <c r="A115" s="47"/>
      <c r="B115" s="556" t="s">
        <v>536</v>
      </c>
      <c r="C115" s="25" t="s">
        <v>537</v>
      </c>
      <c r="D115" s="20" t="s">
        <v>172</v>
      </c>
      <c r="E115" s="40"/>
      <c r="F115" s="41"/>
    </row>
    <row r="116" spans="1:6" ht="25.5" customHeight="1" x14ac:dyDescent="0.2">
      <c r="B116" s="557" t="s">
        <v>536</v>
      </c>
      <c r="C116" s="25" t="s">
        <v>538</v>
      </c>
      <c r="D116" s="20" t="s">
        <v>173</v>
      </c>
      <c r="E116" s="40"/>
      <c r="F116" s="41"/>
    </row>
    <row r="117" spans="1:6" ht="25.5" customHeight="1" x14ac:dyDescent="0.2">
      <c r="B117" s="557" t="s">
        <v>539</v>
      </c>
      <c r="C117" s="25" t="s">
        <v>540</v>
      </c>
      <c r="D117" s="20" t="s">
        <v>174</v>
      </c>
      <c r="E117" s="40"/>
      <c r="F117" s="41"/>
    </row>
    <row r="118" spans="1:6" ht="24.75" customHeight="1" x14ac:dyDescent="0.2">
      <c r="B118" s="557" t="s">
        <v>541</v>
      </c>
      <c r="C118" s="25" t="s">
        <v>542</v>
      </c>
      <c r="D118" s="20" t="s">
        <v>175</v>
      </c>
      <c r="E118" s="40"/>
      <c r="F118" s="41"/>
    </row>
    <row r="119" spans="1:6" ht="24.75" customHeight="1" x14ac:dyDescent="0.2">
      <c r="B119" s="557" t="s">
        <v>543</v>
      </c>
      <c r="C119" s="25" t="s">
        <v>544</v>
      </c>
      <c r="D119" s="20" t="s">
        <v>176</v>
      </c>
      <c r="E119" s="40"/>
      <c r="F119" s="41"/>
    </row>
    <row r="120" spans="1:6" ht="20.100000000000001" customHeight="1" x14ac:dyDescent="0.2">
      <c r="B120" s="557">
        <v>426</v>
      </c>
      <c r="C120" s="25" t="s">
        <v>545</v>
      </c>
      <c r="D120" s="20" t="s">
        <v>177</v>
      </c>
      <c r="E120" s="40"/>
      <c r="F120" s="41"/>
    </row>
    <row r="121" spans="1:6" ht="20.100000000000001" customHeight="1" x14ac:dyDescent="0.2">
      <c r="B121" s="557">
        <v>428</v>
      </c>
      <c r="C121" s="25" t="s">
        <v>546</v>
      </c>
      <c r="D121" s="20" t="s">
        <v>178</v>
      </c>
      <c r="E121" s="40"/>
      <c r="F121" s="41"/>
    </row>
    <row r="122" spans="1:6" ht="20.100000000000001" customHeight="1" x14ac:dyDescent="0.2">
      <c r="B122" s="557">
        <v>430</v>
      </c>
      <c r="C122" s="25" t="s">
        <v>547</v>
      </c>
      <c r="D122" s="20" t="s">
        <v>179</v>
      </c>
      <c r="E122" s="40"/>
      <c r="F122" s="41"/>
    </row>
    <row r="123" spans="1:6" ht="20.100000000000001" customHeight="1" x14ac:dyDescent="0.2">
      <c r="A123" s="47"/>
      <c r="B123" s="769" t="s">
        <v>548</v>
      </c>
      <c r="C123" s="23" t="s">
        <v>549</v>
      </c>
      <c r="D123" s="767" t="s">
        <v>180</v>
      </c>
      <c r="E123" s="763">
        <v>200</v>
      </c>
      <c r="F123" s="765">
        <v>223</v>
      </c>
    </row>
    <row r="124" spans="1:6" ht="15.75" customHeight="1" x14ac:dyDescent="0.2">
      <c r="A124" s="47"/>
      <c r="B124" s="769"/>
      <c r="C124" s="24" t="s">
        <v>550</v>
      </c>
      <c r="D124" s="767"/>
      <c r="E124" s="764"/>
      <c r="F124" s="766"/>
    </row>
    <row r="125" spans="1:6" ht="24.75" customHeight="1" x14ac:dyDescent="0.2">
      <c r="B125" s="557" t="s">
        <v>551</v>
      </c>
      <c r="C125" s="25" t="s">
        <v>552</v>
      </c>
      <c r="D125" s="20" t="s">
        <v>181</v>
      </c>
      <c r="E125" s="40"/>
      <c r="F125" s="41"/>
    </row>
    <row r="126" spans="1:6" ht="24.75" customHeight="1" x14ac:dyDescent="0.2">
      <c r="B126" s="557" t="s">
        <v>553</v>
      </c>
      <c r="C126" s="25" t="s">
        <v>554</v>
      </c>
      <c r="D126" s="20" t="s">
        <v>182</v>
      </c>
      <c r="E126" s="40"/>
      <c r="F126" s="41"/>
    </row>
    <row r="127" spans="1:6" ht="20.100000000000001" customHeight="1" x14ac:dyDescent="0.2">
      <c r="B127" s="557">
        <v>435</v>
      </c>
      <c r="C127" s="25" t="s">
        <v>555</v>
      </c>
      <c r="D127" s="20" t="s">
        <v>183</v>
      </c>
      <c r="E127" s="40">
        <v>200</v>
      </c>
      <c r="F127" s="41">
        <v>223</v>
      </c>
    </row>
    <row r="128" spans="1:6" ht="20.100000000000001" customHeight="1" x14ac:dyDescent="0.2">
      <c r="B128" s="557">
        <v>436</v>
      </c>
      <c r="C128" s="25" t="s">
        <v>556</v>
      </c>
      <c r="D128" s="20" t="s">
        <v>184</v>
      </c>
      <c r="E128" s="40"/>
      <c r="F128" s="41"/>
    </row>
    <row r="129" spans="1:6" ht="20.100000000000001" customHeight="1" x14ac:dyDescent="0.2">
      <c r="B129" s="557" t="s">
        <v>557</v>
      </c>
      <c r="C129" s="25" t="s">
        <v>558</v>
      </c>
      <c r="D129" s="20" t="s">
        <v>185</v>
      </c>
      <c r="E129" s="40"/>
      <c r="F129" s="41"/>
    </row>
    <row r="130" spans="1:6" ht="20.100000000000001" customHeight="1" x14ac:dyDescent="0.2">
      <c r="B130" s="557" t="s">
        <v>557</v>
      </c>
      <c r="C130" s="25" t="s">
        <v>559</v>
      </c>
      <c r="D130" s="20" t="s">
        <v>186</v>
      </c>
      <c r="E130" s="40"/>
      <c r="F130" s="41"/>
    </row>
    <row r="131" spans="1:6" ht="20.100000000000001" customHeight="1" x14ac:dyDescent="0.2">
      <c r="A131" s="47"/>
      <c r="B131" s="769" t="s">
        <v>560</v>
      </c>
      <c r="C131" s="23" t="s">
        <v>561</v>
      </c>
      <c r="D131" s="767" t="s">
        <v>187</v>
      </c>
      <c r="E131" s="763">
        <v>2450</v>
      </c>
      <c r="F131" s="765">
        <v>1235</v>
      </c>
    </row>
    <row r="132" spans="1:6" ht="15" customHeight="1" x14ac:dyDescent="0.2">
      <c r="A132" s="47"/>
      <c r="B132" s="769"/>
      <c r="C132" s="24" t="s">
        <v>562</v>
      </c>
      <c r="D132" s="767"/>
      <c r="E132" s="764"/>
      <c r="F132" s="766"/>
    </row>
    <row r="133" spans="1:6" ht="20.100000000000001" customHeight="1" x14ac:dyDescent="0.2">
      <c r="B133" s="557" t="s">
        <v>805</v>
      </c>
      <c r="C133" s="25" t="s">
        <v>563</v>
      </c>
      <c r="D133" s="20" t="s">
        <v>188</v>
      </c>
      <c r="E133" s="40">
        <v>1400</v>
      </c>
      <c r="F133" s="41">
        <v>1235</v>
      </c>
    </row>
    <row r="134" spans="1:6" ht="24.75" customHeight="1" x14ac:dyDescent="0.2">
      <c r="B134" s="557" t="s">
        <v>564</v>
      </c>
      <c r="C134" s="25" t="s">
        <v>806</v>
      </c>
      <c r="D134" s="20" t="s">
        <v>189</v>
      </c>
      <c r="E134" s="40">
        <v>800</v>
      </c>
      <c r="F134" s="41"/>
    </row>
    <row r="135" spans="1:6" ht="20.100000000000001" customHeight="1" x14ac:dyDescent="0.2">
      <c r="B135" s="557">
        <v>481</v>
      </c>
      <c r="C135" s="25" t="s">
        <v>565</v>
      </c>
      <c r="D135" s="20" t="s">
        <v>190</v>
      </c>
      <c r="E135" s="40">
        <v>250</v>
      </c>
      <c r="F135" s="41"/>
    </row>
    <row r="136" spans="1:6" ht="36.75" customHeight="1" x14ac:dyDescent="0.2">
      <c r="B136" s="557">
        <v>427</v>
      </c>
      <c r="C136" s="25" t="s">
        <v>566</v>
      </c>
      <c r="D136" s="20" t="s">
        <v>191</v>
      </c>
      <c r="E136" s="40"/>
      <c r="F136" s="41"/>
    </row>
    <row r="137" spans="1:6" ht="33" customHeight="1" x14ac:dyDescent="0.2">
      <c r="A137" s="47"/>
      <c r="B137" s="556" t="s">
        <v>567</v>
      </c>
      <c r="C137" s="25" t="s">
        <v>568</v>
      </c>
      <c r="D137" s="20" t="s">
        <v>192</v>
      </c>
      <c r="E137" s="40">
        <v>27352</v>
      </c>
      <c r="F137" s="710">
        <v>0</v>
      </c>
    </row>
    <row r="138" spans="1:6" ht="20.100000000000001" customHeight="1" x14ac:dyDescent="0.2">
      <c r="A138" s="47"/>
      <c r="B138" s="769"/>
      <c r="C138" s="21" t="s">
        <v>569</v>
      </c>
      <c r="D138" s="767" t="s">
        <v>193</v>
      </c>
      <c r="E138" s="763"/>
      <c r="F138" s="765"/>
    </row>
    <row r="139" spans="1:6" ht="23.25" customHeight="1" x14ac:dyDescent="0.2">
      <c r="A139" s="47"/>
      <c r="B139" s="769"/>
      <c r="C139" s="22" t="s">
        <v>570</v>
      </c>
      <c r="D139" s="767"/>
      <c r="E139" s="764"/>
      <c r="F139" s="766"/>
    </row>
    <row r="140" spans="1:6" ht="20.100000000000001" customHeight="1" x14ac:dyDescent="0.2">
      <c r="A140" s="47"/>
      <c r="B140" s="769"/>
      <c r="C140" s="21" t="s">
        <v>571</v>
      </c>
      <c r="D140" s="767" t="s">
        <v>194</v>
      </c>
      <c r="E140" s="763">
        <v>68200</v>
      </c>
      <c r="F140" s="765">
        <v>53958</v>
      </c>
    </row>
    <row r="141" spans="1:6" ht="12" customHeight="1" x14ac:dyDescent="0.2">
      <c r="A141" s="47"/>
      <c r="B141" s="769"/>
      <c r="C141" s="22" t="s">
        <v>572</v>
      </c>
      <c r="D141" s="767"/>
      <c r="E141" s="764"/>
      <c r="F141" s="766"/>
    </row>
    <row r="142" spans="1:6" ht="20.100000000000001" customHeight="1" thickBot="1" x14ac:dyDescent="0.25">
      <c r="A142" s="47"/>
      <c r="B142" s="559">
        <v>89</v>
      </c>
      <c r="C142" s="31" t="s">
        <v>573</v>
      </c>
      <c r="D142" s="32" t="s">
        <v>195</v>
      </c>
      <c r="E142" s="42"/>
      <c r="F142" s="43"/>
    </row>
  </sheetData>
  <mergeCells count="73">
    <mergeCell ref="B27:B28"/>
    <mergeCell ref="E10:E11"/>
    <mergeCell ref="F10:F11"/>
    <mergeCell ref="B40:B41"/>
    <mergeCell ref="D40:D41"/>
    <mergeCell ref="B8:B9"/>
    <mergeCell ref="D8:D9"/>
    <mergeCell ref="B10:B11"/>
    <mergeCell ref="D10:D11"/>
    <mergeCell ref="E8:E9"/>
    <mergeCell ref="F76:F77"/>
    <mergeCell ref="E91:E92"/>
    <mergeCell ref="F91:F92"/>
    <mergeCell ref="B93:B94"/>
    <mergeCell ref="D93:D94"/>
    <mergeCell ref="E93:E94"/>
    <mergeCell ref="F93:F94"/>
    <mergeCell ref="B76:B77"/>
    <mergeCell ref="D76:D77"/>
    <mergeCell ref="B91:B92"/>
    <mergeCell ref="D91:D92"/>
    <mergeCell ref="E76:E77"/>
    <mergeCell ref="B98:B99"/>
    <mergeCell ref="D98:D99"/>
    <mergeCell ref="B110:B111"/>
    <mergeCell ref="D110:D111"/>
    <mergeCell ref="B113:B114"/>
    <mergeCell ref="D113:D114"/>
    <mergeCell ref="B140:B141"/>
    <mergeCell ref="D140:D141"/>
    <mergeCell ref="B123:B124"/>
    <mergeCell ref="D123:D124"/>
    <mergeCell ref="B131:B132"/>
    <mergeCell ref="D131:D132"/>
    <mergeCell ref="B138:B139"/>
    <mergeCell ref="D138:D139"/>
    <mergeCell ref="E131:E132"/>
    <mergeCell ref="F131:F132"/>
    <mergeCell ref="E138:E139"/>
    <mergeCell ref="F138:F139"/>
    <mergeCell ref="E140:E141"/>
    <mergeCell ref="F140:F141"/>
    <mergeCell ref="E98:E99"/>
    <mergeCell ref="F98:F99"/>
    <mergeCell ref="E110:E111"/>
    <mergeCell ref="F110:F111"/>
    <mergeCell ref="E123:E124"/>
    <mergeCell ref="F123:F124"/>
    <mergeCell ref="E113:E114"/>
    <mergeCell ref="F113:F114"/>
    <mergeCell ref="E56:E57"/>
    <mergeCell ref="F56:F57"/>
    <mergeCell ref="B49:B50"/>
    <mergeCell ref="D49:D50"/>
    <mergeCell ref="B56:B57"/>
    <mergeCell ref="E49:E50"/>
    <mergeCell ref="F49:F50"/>
    <mergeCell ref="E61:E62"/>
    <mergeCell ref="F61:F62"/>
    <mergeCell ref="D56:D57"/>
    <mergeCell ref="B2:F2"/>
    <mergeCell ref="E27:E28"/>
    <mergeCell ref="F27:F28"/>
    <mergeCell ref="E40:E41"/>
    <mergeCell ref="F40:F41"/>
    <mergeCell ref="B17:B18"/>
    <mergeCell ref="D17:D18"/>
    <mergeCell ref="E17:E18"/>
    <mergeCell ref="F17:F18"/>
    <mergeCell ref="F8:F9"/>
    <mergeCell ref="B61:B62"/>
    <mergeCell ref="D61:D62"/>
    <mergeCell ref="D27:D2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5" orientation="portrait" r:id="rId1"/>
  <rowBreaks count="2" manualBreakCount="2">
    <brk id="41" max="16383" man="1"/>
    <brk id="120" max="16383" man="1"/>
  </rowBreaks>
  <ignoredErrors>
    <ignoredError sqref="D7:D139 D140:D142 B7:B142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G68"/>
  <sheetViews>
    <sheetView showGridLines="0" workbookViewId="0">
      <selection activeCell="F8" sqref="F8:F66"/>
    </sheetView>
  </sheetViews>
  <sheetFormatPr defaultRowHeight="15.75" x14ac:dyDescent="0.25"/>
  <cols>
    <col min="1" max="1" width="3.42578125" style="51" customWidth="1"/>
    <col min="2" max="2" width="59.5703125" style="51" customWidth="1"/>
    <col min="3" max="3" width="9.42578125" style="51" customWidth="1"/>
    <col min="4" max="7" width="15.7109375" style="1" customWidth="1"/>
    <col min="8" max="16384" width="9.140625" style="51"/>
  </cols>
  <sheetData>
    <row r="1" spans="1:7" x14ac:dyDescent="0.25">
      <c r="G1" s="136" t="s">
        <v>768</v>
      </c>
    </row>
    <row r="2" spans="1:7" s="4" customFormat="1" ht="21.75" customHeight="1" x14ac:dyDescent="0.25">
      <c r="B2" s="786" t="s">
        <v>43</v>
      </c>
      <c r="C2" s="786"/>
      <c r="D2" s="786"/>
      <c r="E2" s="786"/>
      <c r="F2" s="786"/>
      <c r="G2" s="786"/>
    </row>
    <row r="3" spans="1:7" s="4" customFormat="1" ht="14.25" customHeight="1" x14ac:dyDescent="0.25">
      <c r="B3" s="787" t="s">
        <v>829</v>
      </c>
      <c r="C3" s="787"/>
      <c r="D3" s="787"/>
      <c r="E3" s="787"/>
      <c r="F3" s="787"/>
      <c r="G3" s="787"/>
    </row>
    <row r="4" spans="1:7" ht="16.5" thickBot="1" x14ac:dyDescent="0.3">
      <c r="D4" s="51"/>
      <c r="E4" s="51"/>
      <c r="F4" s="51"/>
      <c r="G4" s="44" t="s">
        <v>198</v>
      </c>
    </row>
    <row r="5" spans="1:7" ht="19.5" customHeight="1" x14ac:dyDescent="0.25">
      <c r="B5" s="886" t="s">
        <v>668</v>
      </c>
      <c r="C5" s="888" t="s">
        <v>40</v>
      </c>
      <c r="D5" s="850" t="s">
        <v>65</v>
      </c>
      <c r="E5" s="851"/>
      <c r="F5" s="851"/>
      <c r="G5" s="852"/>
    </row>
    <row r="6" spans="1:7" ht="36.75" customHeight="1" x14ac:dyDescent="0.25">
      <c r="A6" s="203"/>
      <c r="B6" s="887"/>
      <c r="C6" s="889"/>
      <c r="D6" s="521" t="s">
        <v>830</v>
      </c>
      <c r="E6" s="522" t="s">
        <v>826</v>
      </c>
      <c r="F6" s="521" t="s">
        <v>831</v>
      </c>
      <c r="G6" s="523" t="s">
        <v>832</v>
      </c>
    </row>
    <row r="7" spans="1:7" ht="15" customHeight="1" thickBot="1" x14ac:dyDescent="0.3">
      <c r="A7" s="203"/>
      <c r="B7" s="33">
        <v>1</v>
      </c>
      <c r="C7" s="30">
        <v>2</v>
      </c>
      <c r="D7" s="30">
        <v>3</v>
      </c>
      <c r="E7" s="30">
        <v>4</v>
      </c>
      <c r="F7" s="30">
        <v>5</v>
      </c>
      <c r="G7" s="59">
        <v>6</v>
      </c>
    </row>
    <row r="8" spans="1:7" s="68" customFormat="1" ht="20.100000000000001" customHeight="1" x14ac:dyDescent="0.25">
      <c r="A8" s="77"/>
      <c r="B8" s="74" t="s">
        <v>669</v>
      </c>
      <c r="C8" s="524"/>
      <c r="D8" s="143"/>
      <c r="E8" s="143"/>
      <c r="F8" s="143"/>
      <c r="G8" s="144"/>
    </row>
    <row r="9" spans="1:7" s="68" customFormat="1" ht="20.100000000000001" customHeight="1" x14ac:dyDescent="0.25">
      <c r="A9" s="77"/>
      <c r="B9" s="525" t="s">
        <v>670</v>
      </c>
      <c r="C9" s="526">
        <v>3001</v>
      </c>
      <c r="D9" s="527">
        <v>6550</v>
      </c>
      <c r="E9" s="528">
        <v>15900</v>
      </c>
      <c r="F9" s="529">
        <v>25000</v>
      </c>
      <c r="G9" s="530">
        <v>35000</v>
      </c>
    </row>
    <row r="10" spans="1:7" s="68" customFormat="1" ht="20.100000000000001" customHeight="1" x14ac:dyDescent="0.25">
      <c r="A10" s="77"/>
      <c r="B10" s="75" t="s">
        <v>671</v>
      </c>
      <c r="C10" s="17">
        <v>3002</v>
      </c>
      <c r="D10" s="196">
        <v>600</v>
      </c>
      <c r="E10" s="143">
        <v>2400</v>
      </c>
      <c r="F10" s="143">
        <v>4900</v>
      </c>
      <c r="G10" s="144">
        <v>8500</v>
      </c>
    </row>
    <row r="11" spans="1:7" s="68" customFormat="1" ht="20.100000000000001" customHeight="1" x14ac:dyDescent="0.25">
      <c r="A11" s="77"/>
      <c r="B11" s="75" t="s">
        <v>672</v>
      </c>
      <c r="C11" s="17">
        <v>3003</v>
      </c>
      <c r="D11" s="143"/>
      <c r="E11" s="143"/>
      <c r="F11" s="143"/>
      <c r="G11" s="144"/>
    </row>
    <row r="12" spans="1:7" s="68" customFormat="1" ht="20.100000000000001" customHeight="1" x14ac:dyDescent="0.25">
      <c r="A12" s="77"/>
      <c r="B12" s="75" t="s">
        <v>673</v>
      </c>
      <c r="C12" s="17">
        <v>3004</v>
      </c>
      <c r="D12" s="143"/>
      <c r="E12" s="143"/>
      <c r="F12" s="143"/>
      <c r="G12" s="144"/>
    </row>
    <row r="13" spans="1:7" s="68" customFormat="1" ht="20.100000000000001" customHeight="1" x14ac:dyDescent="0.25">
      <c r="A13" s="77"/>
      <c r="B13" s="75" t="s">
        <v>788</v>
      </c>
      <c r="C13" s="17">
        <v>3005</v>
      </c>
      <c r="D13" s="143">
        <v>5950</v>
      </c>
      <c r="E13" s="143">
        <v>13500</v>
      </c>
      <c r="F13" s="143">
        <v>20100</v>
      </c>
      <c r="G13" s="144">
        <v>26500</v>
      </c>
    </row>
    <row r="14" spans="1:7" s="68" customFormat="1" ht="20.100000000000001" customHeight="1" x14ac:dyDescent="0.25">
      <c r="A14" s="77"/>
      <c r="B14" s="525" t="s">
        <v>674</v>
      </c>
      <c r="C14" s="531">
        <v>3006</v>
      </c>
      <c r="D14" s="529">
        <v>6700</v>
      </c>
      <c r="E14" s="529">
        <v>14200</v>
      </c>
      <c r="F14" s="529">
        <v>22100</v>
      </c>
      <c r="G14" s="530">
        <v>32000</v>
      </c>
    </row>
    <row r="15" spans="1:7" s="68" customFormat="1" ht="20.100000000000001" customHeight="1" x14ac:dyDescent="0.25">
      <c r="A15" s="77"/>
      <c r="B15" s="75" t="s">
        <v>675</v>
      </c>
      <c r="C15" s="17">
        <v>3007</v>
      </c>
      <c r="D15" s="143">
        <v>2000</v>
      </c>
      <c r="E15" s="143">
        <v>3200</v>
      </c>
      <c r="F15" s="143">
        <v>5700</v>
      </c>
      <c r="G15" s="144">
        <v>9500</v>
      </c>
    </row>
    <row r="16" spans="1:7" s="68" customFormat="1" ht="20.100000000000001" customHeight="1" x14ac:dyDescent="0.25">
      <c r="A16" s="77"/>
      <c r="B16" s="75" t="s">
        <v>676</v>
      </c>
      <c r="C16" s="17">
        <v>3008</v>
      </c>
      <c r="D16" s="143"/>
      <c r="E16" s="143"/>
      <c r="F16" s="143"/>
      <c r="G16" s="144"/>
    </row>
    <row r="17" spans="1:7" s="68" customFormat="1" ht="20.100000000000001" customHeight="1" x14ac:dyDescent="0.25">
      <c r="A17" s="77"/>
      <c r="B17" s="75" t="s">
        <v>677</v>
      </c>
      <c r="C17" s="17">
        <v>3009</v>
      </c>
      <c r="D17" s="143">
        <v>4600</v>
      </c>
      <c r="E17" s="143">
        <v>9900</v>
      </c>
      <c r="F17" s="143">
        <v>15000</v>
      </c>
      <c r="G17" s="144">
        <v>20000</v>
      </c>
    </row>
    <row r="18" spans="1:7" s="68" customFormat="1" ht="20.100000000000001" customHeight="1" x14ac:dyDescent="0.25">
      <c r="A18" s="77"/>
      <c r="B18" s="75" t="s">
        <v>678</v>
      </c>
      <c r="C18" s="17">
        <v>3010</v>
      </c>
      <c r="D18" s="143"/>
      <c r="E18" s="143"/>
      <c r="F18" s="143"/>
      <c r="G18" s="144"/>
    </row>
    <row r="19" spans="1:7" s="68" customFormat="1" ht="20.100000000000001" customHeight="1" x14ac:dyDescent="0.25">
      <c r="A19" s="77"/>
      <c r="B19" s="75" t="s">
        <v>679</v>
      </c>
      <c r="C19" s="17">
        <v>3011</v>
      </c>
      <c r="D19" s="197"/>
      <c r="E19" s="197"/>
      <c r="F19" s="197"/>
      <c r="G19" s="198"/>
    </row>
    <row r="20" spans="1:7" s="68" customFormat="1" ht="20.100000000000001" customHeight="1" x14ac:dyDescent="0.25">
      <c r="A20" s="77"/>
      <c r="B20" s="75" t="s">
        <v>680</v>
      </c>
      <c r="C20" s="17">
        <v>3012</v>
      </c>
      <c r="D20" s="143">
        <v>100</v>
      </c>
      <c r="E20" s="143">
        <v>1100</v>
      </c>
      <c r="F20" s="143">
        <v>1400</v>
      </c>
      <c r="G20" s="144">
        <v>2500</v>
      </c>
    </row>
    <row r="21" spans="1:7" s="68" customFormat="1" ht="20.100000000000001" customHeight="1" x14ac:dyDescent="0.25">
      <c r="A21" s="77"/>
      <c r="B21" s="75" t="s">
        <v>681</v>
      </c>
      <c r="C21" s="17">
        <v>3013</v>
      </c>
      <c r="D21" s="143"/>
      <c r="E21" s="143"/>
      <c r="F21" s="143"/>
      <c r="G21" s="144"/>
    </row>
    <row r="22" spans="1:7" s="68" customFormat="1" ht="20.100000000000001" customHeight="1" x14ac:dyDescent="0.25">
      <c r="A22" s="77"/>
      <c r="B22" s="75" t="s">
        <v>786</v>
      </c>
      <c r="C22" s="17">
        <v>3014</v>
      </c>
      <c r="D22" s="196"/>
      <c r="E22" s="196"/>
      <c r="F22" s="196"/>
      <c r="G22" s="199"/>
    </row>
    <row r="23" spans="1:7" s="68" customFormat="1" ht="20.100000000000001" customHeight="1" x14ac:dyDescent="0.25">
      <c r="A23" s="77"/>
      <c r="B23" s="75" t="s">
        <v>682</v>
      </c>
      <c r="C23" s="17">
        <v>3015</v>
      </c>
      <c r="D23" s="143">
        <v>0</v>
      </c>
      <c r="E23" s="143">
        <v>1700</v>
      </c>
      <c r="F23" s="143">
        <v>2900</v>
      </c>
      <c r="G23" s="144">
        <v>3000</v>
      </c>
    </row>
    <row r="24" spans="1:7" s="68" customFormat="1" ht="20.100000000000001" customHeight="1" x14ac:dyDescent="0.25">
      <c r="A24" s="77"/>
      <c r="B24" s="75" t="s">
        <v>683</v>
      </c>
      <c r="C24" s="17">
        <v>3016</v>
      </c>
      <c r="D24" s="143">
        <v>150</v>
      </c>
      <c r="E24" s="143">
        <v>0</v>
      </c>
      <c r="F24" s="143">
        <v>0</v>
      </c>
      <c r="G24" s="723"/>
    </row>
    <row r="25" spans="1:7" s="68" customFormat="1" ht="20.100000000000001" customHeight="1" x14ac:dyDescent="0.25">
      <c r="A25" s="77"/>
      <c r="B25" s="76" t="s">
        <v>684</v>
      </c>
      <c r="C25" s="17"/>
      <c r="D25" s="143"/>
      <c r="E25" s="143"/>
      <c r="F25" s="143"/>
      <c r="G25" s="144"/>
    </row>
    <row r="26" spans="1:7" s="68" customFormat="1" ht="20.100000000000001" customHeight="1" x14ac:dyDescent="0.25">
      <c r="A26" s="77"/>
      <c r="B26" s="525" t="s">
        <v>132</v>
      </c>
      <c r="C26" s="531">
        <v>3017</v>
      </c>
      <c r="D26" s="529">
        <v>0</v>
      </c>
      <c r="E26" s="529">
        <v>0</v>
      </c>
      <c r="F26" s="529">
        <v>0</v>
      </c>
      <c r="G26" s="530">
        <v>0</v>
      </c>
    </row>
    <row r="27" spans="1:7" s="68" customFormat="1" ht="20.100000000000001" customHeight="1" x14ac:dyDescent="0.25">
      <c r="A27" s="77"/>
      <c r="B27" s="75" t="s">
        <v>685</v>
      </c>
      <c r="C27" s="17">
        <v>3018</v>
      </c>
      <c r="D27" s="143"/>
      <c r="E27" s="143"/>
      <c r="F27" s="143"/>
      <c r="G27" s="144"/>
    </row>
    <row r="28" spans="1:7" s="68" customFormat="1" ht="27.75" customHeight="1" x14ac:dyDescent="0.25">
      <c r="A28" s="77"/>
      <c r="B28" s="75" t="s">
        <v>686</v>
      </c>
      <c r="C28" s="17">
        <v>3019</v>
      </c>
      <c r="D28" s="143"/>
      <c r="E28" s="143"/>
      <c r="F28" s="143"/>
      <c r="G28" s="144"/>
    </row>
    <row r="29" spans="1:7" s="68" customFormat="1" ht="20.100000000000001" customHeight="1" x14ac:dyDescent="0.25">
      <c r="A29" s="77"/>
      <c r="B29" s="75" t="s">
        <v>687</v>
      </c>
      <c r="C29" s="17">
        <v>3020</v>
      </c>
      <c r="D29" s="143"/>
      <c r="E29" s="143"/>
      <c r="F29" s="143"/>
      <c r="G29" s="144"/>
    </row>
    <row r="30" spans="1:7" s="68" customFormat="1" ht="20.100000000000001" customHeight="1" x14ac:dyDescent="0.25">
      <c r="A30" s="77"/>
      <c r="B30" s="75" t="s">
        <v>688</v>
      </c>
      <c r="C30" s="17">
        <v>3021</v>
      </c>
      <c r="D30" s="143"/>
      <c r="E30" s="143"/>
      <c r="F30" s="143"/>
      <c r="G30" s="144"/>
    </row>
    <row r="31" spans="1:7" s="68" customFormat="1" ht="20.100000000000001" customHeight="1" x14ac:dyDescent="0.25">
      <c r="A31" s="77"/>
      <c r="B31" s="75" t="s">
        <v>32</v>
      </c>
      <c r="C31" s="17">
        <v>3022</v>
      </c>
      <c r="D31" s="143"/>
      <c r="E31" s="143"/>
      <c r="F31" s="143"/>
      <c r="G31" s="144"/>
    </row>
    <row r="32" spans="1:7" s="68" customFormat="1" ht="20.100000000000001" customHeight="1" x14ac:dyDescent="0.25">
      <c r="A32" s="77"/>
      <c r="B32" s="525" t="s">
        <v>133</v>
      </c>
      <c r="C32" s="531">
        <v>3023</v>
      </c>
      <c r="D32" s="532">
        <v>0</v>
      </c>
      <c r="E32" s="532">
        <v>1300</v>
      </c>
      <c r="F32" s="532">
        <v>2300</v>
      </c>
      <c r="G32" s="533">
        <v>6800</v>
      </c>
    </row>
    <row r="33" spans="1:7" s="68" customFormat="1" ht="20.100000000000001" customHeight="1" x14ac:dyDescent="0.25">
      <c r="A33" s="77"/>
      <c r="B33" s="75" t="s">
        <v>689</v>
      </c>
      <c r="C33" s="17">
        <v>3024</v>
      </c>
      <c r="D33" s="143"/>
      <c r="E33" s="143"/>
      <c r="F33" s="143"/>
      <c r="G33" s="144"/>
    </row>
    <row r="34" spans="1:7" s="68" customFormat="1" ht="34.5" customHeight="1" x14ac:dyDescent="0.25">
      <c r="A34" s="77"/>
      <c r="B34" s="75" t="s">
        <v>690</v>
      </c>
      <c r="C34" s="17">
        <v>3025</v>
      </c>
      <c r="D34" s="143"/>
      <c r="E34" s="143">
        <v>1300</v>
      </c>
      <c r="F34" s="143">
        <v>2300</v>
      </c>
      <c r="G34" s="144">
        <v>6800</v>
      </c>
    </row>
    <row r="35" spans="1:7" s="68" customFormat="1" ht="20.100000000000001" customHeight="1" x14ac:dyDescent="0.25">
      <c r="A35" s="77"/>
      <c r="B35" s="75" t="s">
        <v>691</v>
      </c>
      <c r="C35" s="17">
        <v>3026</v>
      </c>
      <c r="D35" s="196"/>
      <c r="E35" s="196"/>
      <c r="F35" s="196"/>
      <c r="G35" s="199"/>
    </row>
    <row r="36" spans="1:7" s="68" customFormat="1" ht="20.100000000000001" customHeight="1" x14ac:dyDescent="0.25">
      <c r="A36" s="77"/>
      <c r="B36" s="75" t="s">
        <v>692</v>
      </c>
      <c r="C36" s="17">
        <v>3027</v>
      </c>
      <c r="D36" s="143">
        <v>0</v>
      </c>
      <c r="E36" s="143">
        <v>0</v>
      </c>
      <c r="F36" s="143">
        <v>0</v>
      </c>
      <c r="G36" s="144">
        <v>0</v>
      </c>
    </row>
    <row r="37" spans="1:7" s="68" customFormat="1" ht="20.100000000000001" customHeight="1" x14ac:dyDescent="0.25">
      <c r="A37" s="77"/>
      <c r="B37" s="75" t="s">
        <v>693</v>
      </c>
      <c r="C37" s="17">
        <v>3028</v>
      </c>
      <c r="D37" s="143">
        <v>0</v>
      </c>
      <c r="E37" s="143">
        <v>1300</v>
      </c>
      <c r="F37" s="143">
        <v>2300</v>
      </c>
      <c r="G37" s="144">
        <v>6800</v>
      </c>
    </row>
    <row r="38" spans="1:7" s="68" customFormat="1" ht="26.25" customHeight="1" x14ac:dyDescent="0.25">
      <c r="A38" s="77"/>
      <c r="B38" s="76" t="s">
        <v>694</v>
      </c>
      <c r="C38" s="17"/>
      <c r="D38" s="143"/>
      <c r="E38" s="143"/>
      <c r="F38" s="143"/>
      <c r="G38" s="144"/>
    </row>
    <row r="39" spans="1:7" s="68" customFormat="1" ht="20.100000000000001" customHeight="1" x14ac:dyDescent="0.25">
      <c r="A39" s="77"/>
      <c r="B39" s="525" t="s">
        <v>695</v>
      </c>
      <c r="C39" s="531">
        <v>3029</v>
      </c>
      <c r="D39" s="529">
        <v>0</v>
      </c>
      <c r="E39" s="529">
        <v>0</v>
      </c>
      <c r="F39" s="529">
        <v>0</v>
      </c>
      <c r="G39" s="530">
        <v>0</v>
      </c>
    </row>
    <row r="40" spans="1:7" s="68" customFormat="1" ht="20.100000000000001" customHeight="1" x14ac:dyDescent="0.25">
      <c r="A40" s="77"/>
      <c r="B40" s="75" t="s">
        <v>33</v>
      </c>
      <c r="C40" s="17">
        <v>3030</v>
      </c>
      <c r="D40" s="143"/>
      <c r="E40" s="143"/>
      <c r="F40" s="143"/>
      <c r="G40" s="144"/>
    </row>
    <row r="41" spans="1:7" s="68" customFormat="1" ht="20.100000000000001" customHeight="1" x14ac:dyDescent="0.25">
      <c r="A41" s="77"/>
      <c r="B41" s="75" t="s">
        <v>696</v>
      </c>
      <c r="C41" s="17">
        <v>3031</v>
      </c>
      <c r="D41" s="143"/>
      <c r="E41" s="143"/>
      <c r="F41" s="143"/>
      <c r="G41" s="144"/>
    </row>
    <row r="42" spans="1:7" s="68" customFormat="1" ht="20.100000000000001" customHeight="1" x14ac:dyDescent="0.25">
      <c r="A42" s="77"/>
      <c r="B42" s="75" t="s">
        <v>697</v>
      </c>
      <c r="C42" s="17">
        <v>3032</v>
      </c>
      <c r="D42" s="143"/>
      <c r="E42" s="143"/>
      <c r="F42" s="143"/>
      <c r="G42" s="144"/>
    </row>
    <row r="43" spans="1:7" s="68" customFormat="1" ht="20.100000000000001" customHeight="1" x14ac:dyDescent="0.25">
      <c r="A43" s="77"/>
      <c r="B43" s="75" t="s">
        <v>698</v>
      </c>
      <c r="C43" s="17">
        <v>3033</v>
      </c>
      <c r="D43" s="143"/>
      <c r="E43" s="143"/>
      <c r="F43" s="143"/>
      <c r="G43" s="144"/>
    </row>
    <row r="44" spans="1:7" s="68" customFormat="1" ht="20.100000000000001" customHeight="1" x14ac:dyDescent="0.25">
      <c r="A44" s="77"/>
      <c r="B44" s="75" t="s">
        <v>699</v>
      </c>
      <c r="C44" s="17">
        <v>3034</v>
      </c>
      <c r="D44" s="143"/>
      <c r="E44" s="143"/>
      <c r="F44" s="143"/>
      <c r="G44" s="144"/>
    </row>
    <row r="45" spans="1:7" s="68" customFormat="1" ht="20.100000000000001" customHeight="1" x14ac:dyDescent="0.25">
      <c r="A45" s="77"/>
      <c r="B45" s="75" t="s">
        <v>700</v>
      </c>
      <c r="C45" s="17">
        <v>3035</v>
      </c>
      <c r="D45" s="143"/>
      <c r="E45" s="143"/>
      <c r="F45" s="143"/>
      <c r="G45" s="144"/>
    </row>
    <row r="46" spans="1:7" s="68" customFormat="1" ht="20.100000000000001" customHeight="1" x14ac:dyDescent="0.25">
      <c r="A46" s="77"/>
      <c r="B46" s="75" t="s">
        <v>787</v>
      </c>
      <c r="C46" s="17">
        <v>3036</v>
      </c>
      <c r="D46" s="143"/>
      <c r="E46" s="143"/>
      <c r="F46" s="143"/>
      <c r="G46" s="144"/>
    </row>
    <row r="47" spans="1:7" s="68" customFormat="1" ht="20.100000000000001" customHeight="1" x14ac:dyDescent="0.25">
      <c r="A47" s="77"/>
      <c r="B47" s="525" t="s">
        <v>701</v>
      </c>
      <c r="C47" s="531">
        <v>3037</v>
      </c>
      <c r="D47" s="529">
        <v>0</v>
      </c>
      <c r="E47" s="529">
        <v>0</v>
      </c>
      <c r="F47" s="529">
        <v>0</v>
      </c>
      <c r="G47" s="530">
        <v>0</v>
      </c>
    </row>
    <row r="48" spans="1:7" s="68" customFormat="1" ht="20.100000000000001" customHeight="1" x14ac:dyDescent="0.25">
      <c r="A48" s="77"/>
      <c r="B48" s="75" t="s">
        <v>702</v>
      </c>
      <c r="C48" s="17">
        <v>3038</v>
      </c>
      <c r="D48" s="143"/>
      <c r="E48" s="143"/>
      <c r="F48" s="143"/>
      <c r="G48" s="144"/>
    </row>
    <row r="49" spans="1:7" s="68" customFormat="1" ht="20.100000000000001" customHeight="1" x14ac:dyDescent="0.25">
      <c r="A49" s="77"/>
      <c r="B49" s="75" t="s">
        <v>696</v>
      </c>
      <c r="C49" s="17">
        <v>3039</v>
      </c>
      <c r="D49" s="143"/>
      <c r="E49" s="143"/>
      <c r="F49" s="143"/>
      <c r="G49" s="144"/>
    </row>
    <row r="50" spans="1:7" s="68" customFormat="1" ht="20.100000000000001" customHeight="1" x14ac:dyDescent="0.25">
      <c r="A50" s="77"/>
      <c r="B50" s="75" t="s">
        <v>697</v>
      </c>
      <c r="C50" s="17">
        <v>3040</v>
      </c>
      <c r="D50" s="143"/>
      <c r="E50" s="143"/>
      <c r="F50" s="143"/>
      <c r="G50" s="144"/>
    </row>
    <row r="51" spans="1:7" s="68" customFormat="1" ht="20.100000000000001" customHeight="1" x14ac:dyDescent="0.25">
      <c r="A51" s="77"/>
      <c r="B51" s="75" t="s">
        <v>698</v>
      </c>
      <c r="C51" s="17">
        <v>3041</v>
      </c>
      <c r="D51" s="197"/>
      <c r="E51" s="197"/>
      <c r="F51" s="197"/>
      <c r="G51" s="198"/>
    </row>
    <row r="52" spans="1:7" s="68" customFormat="1" ht="20.100000000000001" customHeight="1" x14ac:dyDescent="0.25">
      <c r="A52" s="77"/>
      <c r="B52" s="75" t="s">
        <v>699</v>
      </c>
      <c r="C52" s="54">
        <v>3042</v>
      </c>
      <c r="D52" s="143"/>
      <c r="E52" s="143"/>
      <c r="F52" s="143"/>
      <c r="G52" s="144"/>
    </row>
    <row r="53" spans="1:7" s="68" customFormat="1" ht="20.100000000000001" customHeight="1" x14ac:dyDescent="0.25">
      <c r="A53" s="77"/>
      <c r="B53" s="75" t="s">
        <v>703</v>
      </c>
      <c r="C53" s="54">
        <v>3043</v>
      </c>
      <c r="D53" s="143"/>
      <c r="E53" s="143"/>
      <c r="F53" s="143"/>
      <c r="G53" s="144"/>
    </row>
    <row r="54" spans="1:7" s="68" customFormat="1" ht="20.100000000000001" customHeight="1" x14ac:dyDescent="0.25">
      <c r="A54" s="77"/>
      <c r="B54" s="75" t="s">
        <v>704</v>
      </c>
      <c r="C54" s="54">
        <v>3044</v>
      </c>
      <c r="D54" s="143"/>
      <c r="E54" s="143"/>
      <c r="F54" s="143"/>
      <c r="G54" s="144"/>
    </row>
    <row r="55" spans="1:7" s="68" customFormat="1" ht="20.100000000000001" customHeight="1" x14ac:dyDescent="0.25">
      <c r="A55" s="77"/>
      <c r="B55" s="75" t="s">
        <v>705</v>
      </c>
      <c r="C55" s="54">
        <v>3045</v>
      </c>
      <c r="D55" s="143"/>
      <c r="E55" s="143"/>
      <c r="F55" s="143"/>
      <c r="G55" s="144"/>
    </row>
    <row r="56" spans="1:7" s="68" customFormat="1" ht="20.100000000000001" customHeight="1" x14ac:dyDescent="0.25">
      <c r="A56" s="77"/>
      <c r="B56" s="75" t="s">
        <v>706</v>
      </c>
      <c r="C56" s="54">
        <v>3046</v>
      </c>
      <c r="D56" s="143">
        <v>0</v>
      </c>
      <c r="E56" s="143">
        <v>0</v>
      </c>
      <c r="F56" s="143">
        <v>0</v>
      </c>
      <c r="G56" s="144">
        <v>0</v>
      </c>
    </row>
    <row r="57" spans="1:7" s="68" customFormat="1" ht="20.100000000000001" customHeight="1" x14ac:dyDescent="0.25">
      <c r="A57" s="77"/>
      <c r="B57" s="75" t="s">
        <v>707</v>
      </c>
      <c r="C57" s="54">
        <v>3047</v>
      </c>
      <c r="D57" s="142">
        <v>0</v>
      </c>
      <c r="E57" s="142">
        <v>0</v>
      </c>
      <c r="F57" s="142">
        <v>0</v>
      </c>
      <c r="G57" s="204">
        <v>0</v>
      </c>
    </row>
    <row r="58" spans="1:7" s="68" customFormat="1" ht="20.100000000000001" customHeight="1" x14ac:dyDescent="0.25">
      <c r="A58" s="77"/>
      <c r="B58" s="76" t="s">
        <v>708</v>
      </c>
      <c r="C58" s="54">
        <v>3048</v>
      </c>
      <c r="D58" s="142">
        <v>6550</v>
      </c>
      <c r="E58" s="142">
        <v>15900</v>
      </c>
      <c r="F58" s="142">
        <v>25000</v>
      </c>
      <c r="G58" s="204">
        <v>35000</v>
      </c>
    </row>
    <row r="59" spans="1:7" s="68" customFormat="1" ht="20.100000000000001" customHeight="1" x14ac:dyDescent="0.25">
      <c r="A59" s="77"/>
      <c r="B59" s="76" t="s">
        <v>709</v>
      </c>
      <c r="C59" s="54">
        <v>3049</v>
      </c>
      <c r="D59" s="142">
        <v>6700</v>
      </c>
      <c r="E59" s="142">
        <v>15500</v>
      </c>
      <c r="F59" s="142">
        <v>24400</v>
      </c>
      <c r="G59" s="204">
        <v>38800</v>
      </c>
    </row>
    <row r="60" spans="1:7" s="68" customFormat="1" ht="20.100000000000001" customHeight="1" x14ac:dyDescent="0.25">
      <c r="A60" s="77"/>
      <c r="B60" s="525" t="s">
        <v>710</v>
      </c>
      <c r="C60" s="534">
        <v>3050</v>
      </c>
      <c r="D60" s="535">
        <v>0</v>
      </c>
      <c r="E60" s="535">
        <v>400</v>
      </c>
      <c r="F60" s="535">
        <v>600</v>
      </c>
      <c r="G60" s="536">
        <v>0</v>
      </c>
    </row>
    <row r="61" spans="1:7" s="68" customFormat="1" ht="20.100000000000001" customHeight="1" x14ac:dyDescent="0.25">
      <c r="A61" s="77"/>
      <c r="B61" s="525" t="s">
        <v>711</v>
      </c>
      <c r="C61" s="534">
        <v>3051</v>
      </c>
      <c r="D61" s="535">
        <v>150</v>
      </c>
      <c r="E61" s="535">
        <v>0</v>
      </c>
      <c r="F61" s="535">
        <v>0</v>
      </c>
      <c r="G61" s="536">
        <v>3800</v>
      </c>
    </row>
    <row r="62" spans="1:7" s="68" customFormat="1" ht="20.100000000000001" customHeight="1" x14ac:dyDescent="0.25">
      <c r="A62" s="77"/>
      <c r="B62" s="525" t="s">
        <v>712</v>
      </c>
      <c r="C62" s="534">
        <v>3052</v>
      </c>
      <c r="D62" s="535">
        <v>7000</v>
      </c>
      <c r="E62" s="535">
        <v>6750</v>
      </c>
      <c r="F62" s="535">
        <v>8340</v>
      </c>
      <c r="G62" s="536">
        <v>6195</v>
      </c>
    </row>
    <row r="63" spans="1:7" s="68" customFormat="1" ht="24" customHeight="1" x14ac:dyDescent="0.25">
      <c r="A63" s="77"/>
      <c r="B63" s="76" t="s">
        <v>713</v>
      </c>
      <c r="C63" s="54">
        <v>3053</v>
      </c>
      <c r="D63" s="724"/>
      <c r="E63" s="142"/>
      <c r="F63" s="142"/>
      <c r="G63" s="204"/>
    </row>
    <row r="64" spans="1:7" s="68" customFormat="1" ht="24" customHeight="1" x14ac:dyDescent="0.25">
      <c r="A64" s="77"/>
      <c r="B64" s="76" t="s">
        <v>812</v>
      </c>
      <c r="C64" s="54">
        <v>3054</v>
      </c>
      <c r="D64" s="724"/>
      <c r="E64" s="142"/>
      <c r="F64" s="142"/>
      <c r="G64" s="204"/>
    </row>
    <row r="65" spans="2:7" s="68" customFormat="1" ht="20.100000000000001" customHeight="1" x14ac:dyDescent="0.25">
      <c r="B65" s="537" t="s">
        <v>714</v>
      </c>
      <c r="C65" s="884">
        <v>3055</v>
      </c>
      <c r="D65" s="880">
        <v>6850</v>
      </c>
      <c r="E65" s="880">
        <v>7150</v>
      </c>
      <c r="F65" s="880">
        <v>8940</v>
      </c>
      <c r="G65" s="882">
        <v>3390</v>
      </c>
    </row>
    <row r="66" spans="2:7" s="68" customFormat="1" ht="13.5" customHeight="1" thickBot="1" x14ac:dyDescent="0.3">
      <c r="B66" s="538" t="s">
        <v>715</v>
      </c>
      <c r="C66" s="885"/>
      <c r="D66" s="881"/>
      <c r="E66" s="881"/>
      <c r="F66" s="881"/>
      <c r="G66" s="883"/>
    </row>
    <row r="67" spans="2:7" x14ac:dyDescent="0.25">
      <c r="B67" s="53"/>
    </row>
    <row r="68" spans="2:7" x14ac:dyDescent="0.25">
      <c r="B68" s="53"/>
    </row>
  </sheetData>
  <mergeCells count="10">
    <mergeCell ref="D65:D66"/>
    <mergeCell ref="E65:E66"/>
    <mergeCell ref="F65:F66"/>
    <mergeCell ref="G65:G66"/>
    <mergeCell ref="B2:G2"/>
    <mergeCell ref="B3:G3"/>
    <mergeCell ref="C65:C66"/>
    <mergeCell ref="D5:G5"/>
    <mergeCell ref="B5:B6"/>
    <mergeCell ref="C5:C6"/>
  </mergeCells>
  <pageMargins left="0.11811023622047245" right="0.31496062992125984" top="0.74803149606299213" bottom="0.74803149606299213" header="0.31496062992125984" footer="0.31496062992125984"/>
  <pageSetup paperSize="9" scale="73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theme="6" tint="0.59999389629810485"/>
  </sheetPr>
  <dimension ref="B1:J23"/>
  <sheetViews>
    <sheetView showGridLines="0" zoomScale="61" zoomScaleNormal="61" workbookViewId="0">
      <selection activeCell="H23" sqref="H23"/>
    </sheetView>
  </sheetViews>
  <sheetFormatPr defaultRowHeight="15" x14ac:dyDescent="0.2"/>
  <cols>
    <col min="1" max="1" width="3.85546875" style="4" customWidth="1"/>
    <col min="2" max="6" width="30.140625" style="4" customWidth="1"/>
    <col min="7" max="7" width="35.5703125" style="4" customWidth="1"/>
    <col min="8" max="8" width="18.85546875" style="4" customWidth="1"/>
    <col min="9" max="9" width="15.5703125" style="4" customWidth="1"/>
    <col min="10" max="16384" width="9.140625" style="4"/>
  </cols>
  <sheetData>
    <row r="1" spans="2:10" ht="18" x14ac:dyDescent="0.25">
      <c r="B1" s="206"/>
      <c r="C1" s="206"/>
      <c r="D1" s="206"/>
      <c r="E1" s="206"/>
      <c r="F1" s="206"/>
      <c r="G1" s="232" t="s">
        <v>361</v>
      </c>
    </row>
    <row r="2" spans="2:10" ht="15.75" x14ac:dyDescent="0.25">
      <c r="B2" s="206"/>
      <c r="C2" s="206"/>
      <c r="D2" s="206"/>
      <c r="E2" s="206"/>
      <c r="F2" s="206"/>
    </row>
    <row r="5" spans="2:10" ht="22.5" customHeight="1" x14ac:dyDescent="0.3">
      <c r="B5" s="891" t="s">
        <v>223</v>
      </c>
      <c r="C5" s="891"/>
      <c r="D5" s="891"/>
      <c r="E5" s="891"/>
      <c r="F5" s="891"/>
      <c r="G5" s="891"/>
      <c r="H5" s="207"/>
      <c r="I5" s="207"/>
    </row>
    <row r="6" spans="2:10" ht="15.75" x14ac:dyDescent="0.25">
      <c r="G6" s="70"/>
      <c r="H6" s="70"/>
      <c r="I6" s="70"/>
    </row>
    <row r="7" spans="2:10" ht="15.75" thickBot="1" x14ac:dyDescent="0.25">
      <c r="G7" s="205" t="s">
        <v>46</v>
      </c>
    </row>
    <row r="8" spans="2:10" s="208" customFormat="1" ht="18" customHeight="1" x14ac:dyDescent="0.25">
      <c r="B8" s="892" t="s">
        <v>833</v>
      </c>
      <c r="C8" s="893"/>
      <c r="D8" s="893"/>
      <c r="E8" s="893"/>
      <c r="F8" s="893"/>
      <c r="G8" s="894"/>
      <c r="J8" s="209"/>
    </row>
    <row r="9" spans="2:10" s="208" customFormat="1" ht="21.75" customHeight="1" thickBot="1" x14ac:dyDescent="0.3">
      <c r="B9" s="895"/>
      <c r="C9" s="896"/>
      <c r="D9" s="896"/>
      <c r="E9" s="896"/>
      <c r="F9" s="896"/>
      <c r="G9" s="897"/>
    </row>
    <row r="10" spans="2:10" s="208" customFormat="1" ht="60.75" customHeight="1" x14ac:dyDescent="0.25">
      <c r="B10" s="515" t="s">
        <v>224</v>
      </c>
      <c r="C10" s="519" t="s">
        <v>24</v>
      </c>
      <c r="D10" s="519" t="s">
        <v>225</v>
      </c>
      <c r="E10" s="519" t="s">
        <v>393</v>
      </c>
      <c r="F10" s="519" t="s">
        <v>226</v>
      </c>
      <c r="G10" s="520" t="s">
        <v>392</v>
      </c>
    </row>
    <row r="11" spans="2:10" s="208" customFormat="1" ht="17.25" customHeight="1" thickBot="1" x14ac:dyDescent="0.3">
      <c r="B11" s="210"/>
      <c r="C11" s="231">
        <v>1</v>
      </c>
      <c r="D11" s="231">
        <v>2</v>
      </c>
      <c r="E11" s="231">
        <v>3</v>
      </c>
      <c r="F11" s="231" t="s">
        <v>227</v>
      </c>
      <c r="G11" s="211">
        <v>5</v>
      </c>
    </row>
    <row r="12" spans="2:10" s="208" customFormat="1" ht="33" customHeight="1" x14ac:dyDescent="0.25">
      <c r="B12" s="212" t="s">
        <v>228</v>
      </c>
      <c r="C12" s="192">
        <v>17040000</v>
      </c>
      <c r="D12" s="192">
        <v>11870000</v>
      </c>
      <c r="E12" s="192">
        <v>9020000</v>
      </c>
      <c r="F12" s="213">
        <v>2850000</v>
      </c>
      <c r="G12" s="214">
        <v>720000</v>
      </c>
    </row>
    <row r="13" spans="2:10" s="208" customFormat="1" ht="33" customHeight="1" x14ac:dyDescent="0.25">
      <c r="B13" s="215" t="s">
        <v>229</v>
      </c>
      <c r="C13" s="138"/>
      <c r="D13" s="138"/>
      <c r="E13" s="138"/>
      <c r="F13" s="138"/>
      <c r="G13" s="216"/>
    </row>
    <row r="14" spans="2:10" s="208" customFormat="1" ht="33" customHeight="1" thickBot="1" x14ac:dyDescent="0.3">
      <c r="B14" s="217" t="s">
        <v>21</v>
      </c>
      <c r="C14" s="140">
        <v>17040000</v>
      </c>
      <c r="D14" s="140">
        <v>11870000</v>
      </c>
      <c r="E14" s="140">
        <v>9020000</v>
      </c>
      <c r="F14" s="140">
        <v>2850000</v>
      </c>
      <c r="G14" s="732">
        <v>720000</v>
      </c>
    </row>
    <row r="15" spans="2:10" s="208" customFormat="1" ht="42.75" customHeight="1" thickBot="1" x14ac:dyDescent="0.3">
      <c r="B15" s="218"/>
      <c r="C15" s="219"/>
      <c r="D15" s="2"/>
      <c r="E15" s="220"/>
      <c r="F15" s="221" t="s">
        <v>46</v>
      </c>
      <c r="G15" s="221"/>
    </row>
    <row r="16" spans="2:10" s="208" customFormat="1" ht="33" customHeight="1" x14ac:dyDescent="0.25">
      <c r="B16" s="898" t="s">
        <v>834</v>
      </c>
      <c r="C16" s="899"/>
      <c r="D16" s="899"/>
      <c r="E16" s="899"/>
      <c r="F16" s="900"/>
      <c r="G16" s="222"/>
      <c r="H16" s="223"/>
    </row>
    <row r="17" spans="2:8" s="208" customFormat="1" ht="18.75" thickBot="1" x14ac:dyDescent="0.3">
      <c r="B17" s="516"/>
      <c r="C17" s="517" t="s">
        <v>230</v>
      </c>
      <c r="D17" s="517" t="s">
        <v>231</v>
      </c>
      <c r="E17" s="517" t="s">
        <v>232</v>
      </c>
      <c r="F17" s="518" t="s">
        <v>233</v>
      </c>
      <c r="G17" s="224"/>
    </row>
    <row r="18" spans="2:8" s="208" customFormat="1" ht="33" customHeight="1" x14ac:dyDescent="0.25">
      <c r="B18" s="212" t="s">
        <v>228</v>
      </c>
      <c r="C18" s="213">
        <v>0</v>
      </c>
      <c r="D18" s="213">
        <v>14260000</v>
      </c>
      <c r="E18" s="213">
        <v>14260000</v>
      </c>
      <c r="F18" s="225">
        <v>14260000</v>
      </c>
      <c r="G18" s="226"/>
    </row>
    <row r="19" spans="2:8" ht="33" customHeight="1" x14ac:dyDescent="0.2">
      <c r="B19" s="227" t="s">
        <v>229</v>
      </c>
      <c r="C19" s="138"/>
      <c r="D19" s="138"/>
      <c r="E19" s="193"/>
      <c r="F19" s="139"/>
      <c r="G19" s="226"/>
      <c r="H19" s="226"/>
    </row>
    <row r="20" spans="2:8" ht="33" customHeight="1" thickBot="1" x14ac:dyDescent="0.25">
      <c r="B20" s="217" t="s">
        <v>21</v>
      </c>
      <c r="C20" s="140">
        <v>0</v>
      </c>
      <c r="D20" s="228">
        <v>14260000</v>
      </c>
      <c r="E20" s="229">
        <v>14260000</v>
      </c>
      <c r="F20" s="141">
        <v>14260000</v>
      </c>
      <c r="G20" s="226"/>
      <c r="H20" s="226"/>
    </row>
    <row r="21" spans="2:8" ht="33" customHeight="1" x14ac:dyDescent="0.2">
      <c r="G21" s="205"/>
    </row>
    <row r="22" spans="2:8" ht="18.75" customHeight="1" x14ac:dyDescent="0.2">
      <c r="B22" s="890" t="s">
        <v>789</v>
      </c>
      <c r="C22" s="890"/>
      <c r="D22" s="890"/>
      <c r="E22" s="890"/>
      <c r="F22" s="890"/>
      <c r="G22" s="890"/>
    </row>
    <row r="23" spans="2:8" ht="18.75" customHeight="1" x14ac:dyDescent="0.2">
      <c r="B23" s="230"/>
    </row>
  </sheetData>
  <mergeCells count="4">
    <mergeCell ref="B22:G22"/>
    <mergeCell ref="B5:G5"/>
    <mergeCell ref="B8:G9"/>
    <mergeCell ref="B16:F16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6" tint="0.59999389629810485"/>
  </sheetPr>
  <dimension ref="B1:W96"/>
  <sheetViews>
    <sheetView showGridLines="0" zoomScale="55" zoomScaleNormal="55" workbookViewId="0">
      <selection activeCell="H7" sqref="H7:H38"/>
    </sheetView>
  </sheetViews>
  <sheetFormatPr defaultRowHeight="15" x14ac:dyDescent="0.2"/>
  <cols>
    <col min="1" max="1" width="4" style="233" customWidth="1"/>
    <col min="2" max="2" width="7.7109375" style="233" customWidth="1"/>
    <col min="3" max="3" width="73.7109375" style="233" customWidth="1"/>
    <col min="4" max="9" width="20.7109375" style="233" customWidth="1"/>
    <col min="10" max="10" width="12.28515625" style="233" customWidth="1"/>
    <col min="11" max="11" width="13.42578125" style="233" customWidth="1"/>
    <col min="12" max="12" width="11.28515625" style="233" customWidth="1"/>
    <col min="13" max="13" width="12.42578125" style="233" customWidth="1"/>
    <col min="14" max="14" width="14.42578125" style="233" customWidth="1"/>
    <col min="15" max="15" width="15.140625" style="233" customWidth="1"/>
    <col min="16" max="16" width="11.28515625" style="233" customWidth="1"/>
    <col min="17" max="17" width="13.140625" style="233" customWidth="1"/>
    <col min="18" max="18" width="13" style="233" customWidth="1"/>
    <col min="19" max="19" width="14.140625" style="233" customWidth="1"/>
    <col min="20" max="20" width="26.5703125" style="233" customWidth="1"/>
    <col min="21" max="16384" width="9.140625" style="233"/>
  </cols>
  <sheetData>
    <row r="1" spans="2:23" ht="18" x14ac:dyDescent="0.25">
      <c r="I1" s="255" t="s">
        <v>360</v>
      </c>
    </row>
    <row r="3" spans="2:23" ht="18" x14ac:dyDescent="0.25">
      <c r="B3" s="907" t="s">
        <v>45</v>
      </c>
      <c r="C3" s="907"/>
      <c r="D3" s="907"/>
      <c r="E3" s="907"/>
      <c r="F3" s="907"/>
      <c r="G3" s="907"/>
      <c r="H3" s="907"/>
      <c r="I3" s="907"/>
    </row>
    <row r="4" spans="2:23" ht="16.5" thickBot="1" x14ac:dyDescent="0.3">
      <c r="C4" s="234"/>
      <c r="D4" s="234"/>
      <c r="E4" s="234"/>
      <c r="F4" s="234"/>
      <c r="G4" s="234"/>
      <c r="H4" s="234"/>
      <c r="I4" s="235" t="s">
        <v>46</v>
      </c>
    </row>
    <row r="5" spans="2:23" ht="25.5" customHeight="1" x14ac:dyDescent="0.2">
      <c r="B5" s="912" t="s">
        <v>256</v>
      </c>
      <c r="C5" s="918" t="s">
        <v>48</v>
      </c>
      <c r="D5" s="916" t="s">
        <v>835</v>
      </c>
      <c r="E5" s="910" t="s">
        <v>836</v>
      </c>
      <c r="F5" s="908" t="s">
        <v>837</v>
      </c>
      <c r="G5" s="902" t="s">
        <v>826</v>
      </c>
      <c r="H5" s="902" t="s">
        <v>827</v>
      </c>
      <c r="I5" s="904" t="s">
        <v>832</v>
      </c>
      <c r="J5" s="906"/>
      <c r="K5" s="256"/>
      <c r="L5" s="906"/>
      <c r="M5" s="901"/>
      <c r="N5" s="906"/>
      <c r="O5" s="901"/>
      <c r="P5" s="906"/>
      <c r="Q5" s="901"/>
      <c r="R5" s="901"/>
      <c r="S5" s="901"/>
      <c r="T5" s="237"/>
      <c r="U5" s="237"/>
      <c r="V5" s="237"/>
      <c r="W5" s="237"/>
    </row>
    <row r="6" spans="2:23" ht="36.75" customHeight="1" thickBot="1" x14ac:dyDescent="0.25">
      <c r="B6" s="913"/>
      <c r="C6" s="919"/>
      <c r="D6" s="917"/>
      <c r="E6" s="911"/>
      <c r="F6" s="909"/>
      <c r="G6" s="903"/>
      <c r="H6" s="903"/>
      <c r="I6" s="905"/>
      <c r="J6" s="906"/>
      <c r="K6" s="257"/>
      <c r="L6" s="906"/>
      <c r="M6" s="906"/>
      <c r="N6" s="906"/>
      <c r="O6" s="901"/>
      <c r="P6" s="906"/>
      <c r="Q6" s="901"/>
      <c r="R6" s="901"/>
      <c r="S6" s="901"/>
      <c r="T6" s="237"/>
      <c r="U6" s="237"/>
      <c r="V6" s="237"/>
      <c r="W6" s="237"/>
    </row>
    <row r="7" spans="2:23" ht="36" customHeight="1" x14ac:dyDescent="0.2">
      <c r="B7" s="238" t="s">
        <v>84</v>
      </c>
      <c r="C7" s="239" t="s">
        <v>115</v>
      </c>
      <c r="D7" s="240">
        <v>11575523</v>
      </c>
      <c r="E7" s="241">
        <v>10486860</v>
      </c>
      <c r="F7" s="240">
        <v>2068027</v>
      </c>
      <c r="G7" s="740">
        <v>4388697</v>
      </c>
      <c r="H7" s="740">
        <v>7111126</v>
      </c>
      <c r="I7" s="741">
        <v>9924517</v>
      </c>
      <c r="J7" s="237"/>
      <c r="K7" s="237"/>
      <c r="L7" s="237"/>
      <c r="M7" s="237"/>
      <c r="N7" s="237"/>
      <c r="O7" s="237"/>
      <c r="P7" s="237"/>
      <c r="Q7" s="237"/>
      <c r="R7" s="237"/>
      <c r="S7" s="237"/>
      <c r="T7" s="237"/>
      <c r="U7" s="237"/>
      <c r="V7" s="237"/>
      <c r="W7" s="237"/>
    </row>
    <row r="8" spans="2:23" ht="36" customHeight="1" x14ac:dyDescent="0.2">
      <c r="B8" s="242" t="s">
        <v>85</v>
      </c>
      <c r="C8" s="243" t="s">
        <v>116</v>
      </c>
      <c r="D8" s="244">
        <v>14816670</v>
      </c>
      <c r="E8" s="245">
        <v>11640414</v>
      </c>
      <c r="F8" s="244">
        <v>3103700</v>
      </c>
      <c r="G8" s="246">
        <v>6415000</v>
      </c>
      <c r="H8" s="246">
        <v>10140700</v>
      </c>
      <c r="I8" s="247">
        <v>13806900</v>
      </c>
      <c r="J8" s="237"/>
      <c r="K8" s="237"/>
      <c r="L8" s="237"/>
      <c r="M8" s="237"/>
      <c r="N8" s="237"/>
      <c r="O8" s="237"/>
      <c r="P8" s="237"/>
      <c r="Q8" s="237"/>
      <c r="R8" s="237"/>
      <c r="S8" s="237"/>
      <c r="T8" s="237"/>
      <c r="U8" s="237"/>
      <c r="V8" s="237"/>
      <c r="W8" s="237"/>
    </row>
    <row r="9" spans="2:23" ht="36" customHeight="1" x14ac:dyDescent="0.2">
      <c r="B9" s="242" t="s">
        <v>86</v>
      </c>
      <c r="C9" s="243" t="s">
        <v>117</v>
      </c>
      <c r="D9" s="244">
        <v>17210721</v>
      </c>
      <c r="E9" s="245">
        <v>12180486</v>
      </c>
      <c r="F9" s="244">
        <v>3573917</v>
      </c>
      <c r="G9" s="246">
        <v>7386886</v>
      </c>
      <c r="H9" s="246">
        <v>11677022</v>
      </c>
      <c r="I9" s="247">
        <v>15952308</v>
      </c>
      <c r="J9" s="237"/>
      <c r="K9" s="237"/>
      <c r="L9" s="237"/>
      <c r="M9" s="237"/>
      <c r="N9" s="237"/>
      <c r="O9" s="237"/>
      <c r="P9" s="237"/>
      <c r="Q9" s="237"/>
      <c r="R9" s="237"/>
      <c r="S9" s="237"/>
      <c r="T9" s="237"/>
      <c r="U9" s="237"/>
      <c r="V9" s="237"/>
      <c r="W9" s="237"/>
    </row>
    <row r="10" spans="2:23" ht="36" customHeight="1" x14ac:dyDescent="0.2">
      <c r="B10" s="242" t="s">
        <v>87</v>
      </c>
      <c r="C10" s="243" t="s">
        <v>118</v>
      </c>
      <c r="D10" s="244">
        <v>19</v>
      </c>
      <c r="E10" s="245">
        <v>14</v>
      </c>
      <c r="F10" s="244">
        <v>14</v>
      </c>
      <c r="G10" s="246">
        <v>14</v>
      </c>
      <c r="H10" s="246">
        <v>17</v>
      </c>
      <c r="I10" s="247">
        <v>17</v>
      </c>
      <c r="J10" s="237"/>
      <c r="K10" s="237"/>
      <c r="L10" s="237"/>
      <c r="M10" s="237"/>
      <c r="N10" s="237"/>
      <c r="O10" s="237"/>
      <c r="P10" s="237"/>
      <c r="Q10" s="237"/>
      <c r="R10" s="237"/>
      <c r="S10" s="237"/>
      <c r="T10" s="237"/>
      <c r="U10" s="237"/>
      <c r="V10" s="237"/>
      <c r="W10" s="237"/>
    </row>
    <row r="11" spans="2:23" ht="36" customHeight="1" x14ac:dyDescent="0.2">
      <c r="B11" s="242" t="s">
        <v>119</v>
      </c>
      <c r="C11" s="248" t="s">
        <v>120</v>
      </c>
      <c r="D11" s="244">
        <v>18</v>
      </c>
      <c r="E11" s="245">
        <v>13</v>
      </c>
      <c r="F11" s="244">
        <v>13</v>
      </c>
      <c r="G11" s="246">
        <v>13</v>
      </c>
      <c r="H11" s="246">
        <v>16</v>
      </c>
      <c r="I11" s="247">
        <v>16</v>
      </c>
      <c r="J11" s="237"/>
      <c r="K11" s="237"/>
      <c r="L11" s="237"/>
      <c r="M11" s="237"/>
      <c r="N11" s="237"/>
      <c r="O11" s="237"/>
      <c r="P11" s="237"/>
      <c r="Q11" s="237"/>
      <c r="R11" s="237"/>
      <c r="S11" s="237"/>
      <c r="T11" s="237"/>
      <c r="U11" s="237"/>
      <c r="V11" s="237"/>
      <c r="W11" s="237"/>
    </row>
    <row r="12" spans="2:23" ht="36" customHeight="1" x14ac:dyDescent="0.2">
      <c r="B12" s="242" t="s">
        <v>121</v>
      </c>
      <c r="C12" s="248" t="s">
        <v>122</v>
      </c>
      <c r="D12" s="244">
        <v>1</v>
      </c>
      <c r="E12" s="245">
        <v>1</v>
      </c>
      <c r="F12" s="244">
        <v>1</v>
      </c>
      <c r="G12" s="246">
        <v>1</v>
      </c>
      <c r="H12" s="246">
        <v>1</v>
      </c>
      <c r="I12" s="247">
        <v>1</v>
      </c>
      <c r="J12" s="237"/>
      <c r="K12" s="237"/>
      <c r="L12" s="237"/>
      <c r="M12" s="237"/>
      <c r="N12" s="237"/>
      <c r="O12" s="237"/>
      <c r="P12" s="237"/>
      <c r="Q12" s="237"/>
      <c r="R12" s="237"/>
      <c r="S12" s="237"/>
      <c r="T12" s="237"/>
      <c r="U12" s="237"/>
      <c r="V12" s="237"/>
      <c r="W12" s="237"/>
    </row>
    <row r="13" spans="2:23" ht="36" customHeight="1" x14ac:dyDescent="0.2">
      <c r="B13" s="242" t="s">
        <v>76</v>
      </c>
      <c r="C13" s="249" t="s">
        <v>51</v>
      </c>
      <c r="D13" s="244">
        <v>150000</v>
      </c>
      <c r="E13" s="245">
        <v>98200</v>
      </c>
      <c r="F13" s="244">
        <v>80000</v>
      </c>
      <c r="G13" s="246">
        <v>150000</v>
      </c>
      <c r="H13" s="246">
        <v>150000</v>
      </c>
      <c r="I13" s="247">
        <v>180000</v>
      </c>
      <c r="J13" s="237"/>
      <c r="K13" s="237"/>
      <c r="L13" s="237"/>
      <c r="M13" s="237"/>
      <c r="N13" s="237"/>
      <c r="O13" s="237"/>
      <c r="P13" s="237"/>
      <c r="Q13" s="237"/>
      <c r="R13" s="237"/>
      <c r="S13" s="237"/>
      <c r="T13" s="237"/>
      <c r="U13" s="237"/>
      <c r="V13" s="237"/>
      <c r="W13" s="237"/>
    </row>
    <row r="14" spans="2:23" ht="36" customHeight="1" x14ac:dyDescent="0.2">
      <c r="B14" s="242" t="s">
        <v>77</v>
      </c>
      <c r="C14" s="249" t="s">
        <v>222</v>
      </c>
      <c r="D14" s="244">
        <v>2</v>
      </c>
      <c r="E14" s="245">
        <v>2</v>
      </c>
      <c r="F14" s="244">
        <v>1</v>
      </c>
      <c r="G14" s="246">
        <v>2</v>
      </c>
      <c r="H14" s="246">
        <v>2</v>
      </c>
      <c r="I14" s="247">
        <v>3</v>
      </c>
      <c r="J14" s="237"/>
      <c r="K14" s="237"/>
      <c r="L14" s="237"/>
      <c r="M14" s="237"/>
      <c r="N14" s="237"/>
      <c r="O14" s="237"/>
      <c r="P14" s="237"/>
      <c r="Q14" s="237"/>
      <c r="R14" s="237"/>
      <c r="S14" s="237"/>
      <c r="T14" s="237"/>
      <c r="U14" s="237"/>
      <c r="V14" s="237"/>
      <c r="W14" s="237"/>
    </row>
    <row r="15" spans="2:23" ht="36" customHeight="1" x14ac:dyDescent="0.2">
      <c r="B15" s="242" t="s">
        <v>78</v>
      </c>
      <c r="C15" s="249" t="s">
        <v>52</v>
      </c>
      <c r="D15" s="244">
        <v>0</v>
      </c>
      <c r="E15" s="245">
        <v>0</v>
      </c>
      <c r="F15" s="244">
        <v>0</v>
      </c>
      <c r="G15" s="246">
        <v>0</v>
      </c>
      <c r="H15" s="246">
        <v>0</v>
      </c>
      <c r="I15" s="247">
        <v>0</v>
      </c>
      <c r="J15" s="237"/>
      <c r="K15" s="237"/>
      <c r="L15" s="237"/>
      <c r="M15" s="237"/>
      <c r="N15" s="237"/>
      <c r="O15" s="237"/>
      <c r="P15" s="237"/>
      <c r="Q15" s="237"/>
      <c r="R15" s="237"/>
      <c r="S15" s="237"/>
      <c r="T15" s="237"/>
      <c r="U15" s="237"/>
      <c r="V15" s="237"/>
      <c r="W15" s="237"/>
    </row>
    <row r="16" spans="2:23" ht="36" customHeight="1" x14ac:dyDescent="0.2">
      <c r="B16" s="242" t="s">
        <v>123</v>
      </c>
      <c r="C16" s="249" t="s">
        <v>235</v>
      </c>
      <c r="D16" s="244">
        <v>0</v>
      </c>
      <c r="E16" s="245">
        <v>0</v>
      </c>
      <c r="F16" s="244">
        <v>0</v>
      </c>
      <c r="G16" s="246">
        <v>0</v>
      </c>
      <c r="H16" s="246">
        <v>0</v>
      </c>
      <c r="I16" s="247">
        <v>0</v>
      </c>
      <c r="J16" s="237"/>
      <c r="K16" s="237"/>
      <c r="L16" s="237"/>
      <c r="M16" s="237"/>
      <c r="N16" s="237"/>
      <c r="O16" s="237"/>
      <c r="P16" s="237"/>
      <c r="Q16" s="237"/>
      <c r="R16" s="237"/>
      <c r="S16" s="237"/>
      <c r="T16" s="237"/>
      <c r="U16" s="237"/>
      <c r="V16" s="237"/>
      <c r="W16" s="237"/>
    </row>
    <row r="17" spans="2:23" ht="36" customHeight="1" x14ac:dyDescent="0.2">
      <c r="B17" s="242" t="s">
        <v>79</v>
      </c>
      <c r="C17" s="243" t="s">
        <v>53</v>
      </c>
      <c r="D17" s="244">
        <v>1500000</v>
      </c>
      <c r="E17" s="245">
        <v>1521927</v>
      </c>
      <c r="F17" s="244">
        <v>380000</v>
      </c>
      <c r="G17" s="246">
        <v>760000</v>
      </c>
      <c r="H17" s="246">
        <v>1150000</v>
      </c>
      <c r="I17" s="247">
        <v>1500000</v>
      </c>
      <c r="J17" s="237"/>
      <c r="K17" s="237"/>
      <c r="L17" s="237"/>
      <c r="M17" s="237"/>
      <c r="N17" s="237"/>
      <c r="O17" s="237"/>
      <c r="P17" s="237"/>
      <c r="Q17" s="237"/>
      <c r="R17" s="237"/>
      <c r="S17" s="237"/>
      <c r="T17" s="237"/>
      <c r="U17" s="237"/>
      <c r="V17" s="237"/>
      <c r="W17" s="237"/>
    </row>
    <row r="18" spans="2:23" ht="36" customHeight="1" x14ac:dyDescent="0.2">
      <c r="B18" s="242" t="s">
        <v>80</v>
      </c>
      <c r="C18" s="250" t="s">
        <v>221</v>
      </c>
      <c r="D18" s="244">
        <v>5</v>
      </c>
      <c r="E18" s="245">
        <v>11</v>
      </c>
      <c r="F18" s="244">
        <v>5</v>
      </c>
      <c r="G18" s="246">
        <v>5</v>
      </c>
      <c r="H18" s="246">
        <v>5</v>
      </c>
      <c r="I18" s="247">
        <v>5</v>
      </c>
      <c r="J18" s="237"/>
      <c r="K18" s="237"/>
      <c r="L18" s="237"/>
      <c r="M18" s="237"/>
      <c r="N18" s="237"/>
      <c r="O18" s="237"/>
      <c r="P18" s="237"/>
      <c r="Q18" s="237"/>
      <c r="R18" s="237"/>
      <c r="S18" s="237"/>
      <c r="T18" s="237"/>
      <c r="U18" s="237"/>
      <c r="V18" s="237"/>
      <c r="W18" s="237"/>
    </row>
    <row r="19" spans="2:23" ht="36" customHeight="1" x14ac:dyDescent="0.2">
      <c r="B19" s="242" t="s">
        <v>81</v>
      </c>
      <c r="C19" s="243" t="s">
        <v>54</v>
      </c>
      <c r="D19" s="244">
        <v>0</v>
      </c>
      <c r="E19" s="245">
        <v>0</v>
      </c>
      <c r="F19" s="244">
        <v>0</v>
      </c>
      <c r="G19" s="246">
        <v>0</v>
      </c>
      <c r="H19" s="246">
        <v>0</v>
      </c>
      <c r="I19" s="247">
        <v>0</v>
      </c>
      <c r="J19" s="237"/>
      <c r="K19" s="237"/>
      <c r="L19" s="237"/>
      <c r="M19" s="237"/>
      <c r="N19" s="237"/>
      <c r="O19" s="237"/>
      <c r="P19" s="237"/>
      <c r="Q19" s="237"/>
      <c r="R19" s="237"/>
      <c r="S19" s="237"/>
      <c r="T19" s="237"/>
      <c r="U19" s="237"/>
      <c r="V19" s="237"/>
      <c r="W19" s="237"/>
    </row>
    <row r="20" spans="2:23" ht="36" customHeight="1" x14ac:dyDescent="0.2">
      <c r="B20" s="242" t="s">
        <v>82</v>
      </c>
      <c r="C20" s="249" t="s">
        <v>234</v>
      </c>
      <c r="D20" s="244">
        <v>0</v>
      </c>
      <c r="E20" s="245">
        <v>0</v>
      </c>
      <c r="F20" s="244">
        <v>0</v>
      </c>
      <c r="G20" s="246">
        <v>0</v>
      </c>
      <c r="H20" s="246">
        <v>0</v>
      </c>
      <c r="I20" s="247">
        <v>0</v>
      </c>
      <c r="J20" s="237"/>
      <c r="K20" s="237"/>
      <c r="L20" s="237"/>
      <c r="M20" s="237"/>
      <c r="N20" s="237"/>
      <c r="O20" s="237"/>
      <c r="P20" s="237"/>
      <c r="Q20" s="237"/>
      <c r="R20" s="237"/>
      <c r="S20" s="237"/>
      <c r="T20" s="237"/>
      <c r="U20" s="237"/>
      <c r="V20" s="237"/>
      <c r="W20" s="237"/>
    </row>
    <row r="21" spans="2:23" ht="36" customHeight="1" x14ac:dyDescent="0.2">
      <c r="B21" s="242" t="s">
        <v>110</v>
      </c>
      <c r="C21" s="243" t="s">
        <v>93</v>
      </c>
      <c r="D21" s="244">
        <v>1338744</v>
      </c>
      <c r="E21" s="245">
        <v>1274172</v>
      </c>
      <c r="F21" s="244">
        <v>334686</v>
      </c>
      <c r="G21" s="246">
        <v>669372</v>
      </c>
      <c r="H21" s="246">
        <v>1004058</v>
      </c>
      <c r="I21" s="247">
        <v>1338744</v>
      </c>
      <c r="J21" s="237"/>
      <c r="K21" s="237"/>
      <c r="L21" s="237"/>
      <c r="M21" s="237"/>
      <c r="N21" s="237"/>
      <c r="O21" s="237"/>
      <c r="P21" s="237"/>
      <c r="Q21" s="237"/>
      <c r="R21" s="237"/>
      <c r="S21" s="237"/>
      <c r="T21" s="237"/>
      <c r="U21" s="237"/>
      <c r="V21" s="237"/>
      <c r="W21" s="237"/>
    </row>
    <row r="22" spans="2:23" ht="36" customHeight="1" x14ac:dyDescent="0.2">
      <c r="B22" s="242" t="s">
        <v>38</v>
      </c>
      <c r="C22" s="243" t="s">
        <v>237</v>
      </c>
      <c r="D22" s="244">
        <v>3</v>
      </c>
      <c r="E22" s="245">
        <v>3</v>
      </c>
      <c r="F22" s="244">
        <v>3</v>
      </c>
      <c r="G22" s="246">
        <v>3</v>
      </c>
      <c r="H22" s="246">
        <v>3</v>
      </c>
      <c r="I22" s="247">
        <v>3</v>
      </c>
      <c r="J22" s="237"/>
      <c r="K22" s="237"/>
      <c r="L22" s="237"/>
      <c r="M22" s="237"/>
      <c r="N22" s="237"/>
      <c r="O22" s="237"/>
      <c r="P22" s="237"/>
      <c r="Q22" s="237"/>
      <c r="R22" s="237"/>
      <c r="S22" s="237"/>
      <c r="T22" s="237"/>
      <c r="U22" s="237"/>
      <c r="V22" s="237"/>
      <c r="W22" s="237"/>
    </row>
    <row r="23" spans="2:23" ht="36" customHeight="1" x14ac:dyDescent="0.2">
      <c r="B23" s="242" t="s">
        <v>111</v>
      </c>
      <c r="C23" s="243" t="s">
        <v>343</v>
      </c>
      <c r="D23" s="244">
        <v>0</v>
      </c>
      <c r="E23" s="245">
        <v>0</v>
      </c>
      <c r="F23" s="244">
        <v>0</v>
      </c>
      <c r="G23" s="246">
        <v>0</v>
      </c>
      <c r="H23" s="246">
        <v>0</v>
      </c>
      <c r="I23" s="247">
        <v>0</v>
      </c>
      <c r="J23" s="237"/>
      <c r="K23" s="237"/>
      <c r="L23" s="237"/>
      <c r="M23" s="237"/>
      <c r="N23" s="237"/>
      <c r="O23" s="237"/>
      <c r="P23" s="237"/>
      <c r="Q23" s="237"/>
      <c r="R23" s="237"/>
      <c r="S23" s="237"/>
      <c r="T23" s="237"/>
      <c r="U23" s="237"/>
      <c r="V23" s="237"/>
      <c r="W23" s="237"/>
    </row>
    <row r="24" spans="2:23" ht="36" customHeight="1" x14ac:dyDescent="0.2">
      <c r="B24" s="242" t="s">
        <v>124</v>
      </c>
      <c r="C24" s="243" t="s">
        <v>342</v>
      </c>
      <c r="D24" s="244">
        <v>0</v>
      </c>
      <c r="E24" s="245">
        <v>0</v>
      </c>
      <c r="F24" s="244">
        <v>0</v>
      </c>
      <c r="G24" s="246">
        <v>0</v>
      </c>
      <c r="H24" s="246">
        <v>0</v>
      </c>
      <c r="I24" s="247">
        <v>0</v>
      </c>
      <c r="J24" s="237"/>
      <c r="K24" s="237"/>
      <c r="L24" s="237"/>
      <c r="M24" s="237"/>
      <c r="N24" s="237"/>
      <c r="O24" s="237"/>
      <c r="P24" s="237"/>
      <c r="Q24" s="237"/>
      <c r="R24" s="237"/>
      <c r="S24" s="237"/>
      <c r="T24" s="237"/>
      <c r="U24" s="237"/>
      <c r="V24" s="237"/>
      <c r="W24" s="237"/>
    </row>
    <row r="25" spans="2:23" ht="36" customHeight="1" x14ac:dyDescent="0.2">
      <c r="B25" s="242" t="s">
        <v>125</v>
      </c>
      <c r="C25" s="243" t="s">
        <v>201</v>
      </c>
      <c r="D25" s="244">
        <v>0</v>
      </c>
      <c r="E25" s="245">
        <v>0</v>
      </c>
      <c r="F25" s="244">
        <v>0</v>
      </c>
      <c r="G25" s="246">
        <v>0</v>
      </c>
      <c r="H25" s="246">
        <v>0</v>
      </c>
      <c r="I25" s="247">
        <v>0</v>
      </c>
      <c r="J25" s="237"/>
      <c r="K25" s="237"/>
      <c r="L25" s="237"/>
      <c r="M25" s="237"/>
      <c r="N25" s="237"/>
      <c r="O25" s="237"/>
      <c r="P25" s="237"/>
      <c r="Q25" s="237"/>
      <c r="R25" s="237"/>
      <c r="S25" s="237"/>
      <c r="T25" s="237"/>
      <c r="U25" s="237"/>
      <c r="V25" s="237"/>
      <c r="W25" s="237"/>
    </row>
    <row r="26" spans="2:23" ht="36" customHeight="1" x14ac:dyDescent="0.2">
      <c r="B26" s="242" t="s">
        <v>126</v>
      </c>
      <c r="C26" s="243" t="s">
        <v>236</v>
      </c>
      <c r="D26" s="244">
        <v>0</v>
      </c>
      <c r="E26" s="245">
        <v>0</v>
      </c>
      <c r="F26" s="244">
        <v>0</v>
      </c>
      <c r="G26" s="246">
        <v>0</v>
      </c>
      <c r="H26" s="246">
        <v>0</v>
      </c>
      <c r="I26" s="247">
        <v>0</v>
      </c>
      <c r="J26" s="237"/>
      <c r="K26" s="237"/>
      <c r="L26" s="237"/>
      <c r="M26" s="237"/>
      <c r="N26" s="237"/>
      <c r="O26" s="237"/>
      <c r="P26" s="237"/>
      <c r="Q26" s="237"/>
      <c r="R26" s="237"/>
      <c r="S26" s="237"/>
      <c r="T26" s="237"/>
      <c r="U26" s="237"/>
      <c r="V26" s="237"/>
      <c r="W26" s="237"/>
    </row>
    <row r="27" spans="2:23" ht="36" customHeight="1" x14ac:dyDescent="0.2">
      <c r="B27" s="242" t="s">
        <v>127</v>
      </c>
      <c r="C27" s="243" t="s">
        <v>55</v>
      </c>
      <c r="D27" s="244">
        <v>0</v>
      </c>
      <c r="E27" s="245">
        <v>0</v>
      </c>
      <c r="F27" s="244">
        <v>0</v>
      </c>
      <c r="G27" s="246">
        <v>0</v>
      </c>
      <c r="H27" s="246">
        <v>0</v>
      </c>
      <c r="I27" s="247">
        <v>0</v>
      </c>
      <c r="J27" s="237"/>
      <c r="K27" s="237"/>
      <c r="L27" s="237"/>
      <c r="M27" s="237"/>
      <c r="N27" s="237"/>
      <c r="O27" s="237"/>
      <c r="P27" s="237"/>
      <c r="Q27" s="237"/>
      <c r="R27" s="237"/>
      <c r="S27" s="237"/>
      <c r="T27" s="237"/>
      <c r="U27" s="237"/>
      <c r="V27" s="237"/>
      <c r="W27" s="237"/>
    </row>
    <row r="28" spans="2:23" ht="36" customHeight="1" x14ac:dyDescent="0.2">
      <c r="B28" s="242" t="s">
        <v>128</v>
      </c>
      <c r="C28" s="243" t="s">
        <v>41</v>
      </c>
      <c r="D28" s="244">
        <v>71300</v>
      </c>
      <c r="E28" s="245">
        <v>70200</v>
      </c>
      <c r="F28" s="244">
        <v>15600</v>
      </c>
      <c r="G28" s="246">
        <v>31200</v>
      </c>
      <c r="H28" s="246">
        <v>46800</v>
      </c>
      <c r="I28" s="247">
        <v>71300</v>
      </c>
      <c r="J28" s="237"/>
      <c r="K28" s="237"/>
      <c r="L28" s="237"/>
      <c r="M28" s="237"/>
      <c r="N28" s="237"/>
      <c r="O28" s="237"/>
      <c r="P28" s="237"/>
      <c r="Q28" s="237"/>
      <c r="R28" s="237"/>
      <c r="S28" s="237"/>
      <c r="T28" s="237"/>
      <c r="U28" s="237"/>
      <c r="V28" s="237"/>
      <c r="W28" s="237"/>
    </row>
    <row r="29" spans="2:23" ht="36" customHeight="1" x14ac:dyDescent="0.2">
      <c r="B29" s="242" t="s">
        <v>112</v>
      </c>
      <c r="C29" s="251" t="s">
        <v>42</v>
      </c>
      <c r="D29" s="244">
        <v>23500</v>
      </c>
      <c r="E29" s="245">
        <v>20390</v>
      </c>
      <c r="F29" s="244">
        <v>6800</v>
      </c>
      <c r="G29" s="246">
        <v>13700</v>
      </c>
      <c r="H29" s="246">
        <v>20500</v>
      </c>
      <c r="I29" s="247">
        <v>25000</v>
      </c>
      <c r="J29" s="237"/>
      <c r="K29" s="237"/>
      <c r="L29" s="237"/>
      <c r="M29" s="237"/>
      <c r="N29" s="237"/>
      <c r="O29" s="237"/>
      <c r="P29" s="237"/>
      <c r="Q29" s="237"/>
      <c r="R29" s="237"/>
      <c r="S29" s="237"/>
      <c r="T29" s="237"/>
      <c r="U29" s="237"/>
      <c r="V29" s="237"/>
      <c r="W29" s="237"/>
    </row>
    <row r="30" spans="2:23" ht="36" customHeight="1" x14ac:dyDescent="0.2">
      <c r="B30" s="242" t="s">
        <v>113</v>
      </c>
      <c r="C30" s="243" t="s">
        <v>56</v>
      </c>
      <c r="D30" s="244">
        <v>125000</v>
      </c>
      <c r="E30" s="245">
        <v>224943</v>
      </c>
      <c r="F30" s="244">
        <v>0</v>
      </c>
      <c r="G30" s="246">
        <v>300000</v>
      </c>
      <c r="H30" s="246">
        <v>300000</v>
      </c>
      <c r="I30" s="247">
        <v>300000</v>
      </c>
      <c r="J30" s="237"/>
      <c r="K30" s="237"/>
      <c r="L30" s="237"/>
      <c r="M30" s="237"/>
      <c r="N30" s="237"/>
      <c r="O30" s="237"/>
      <c r="P30" s="237"/>
      <c r="Q30" s="237"/>
      <c r="R30" s="237"/>
      <c r="S30" s="237"/>
      <c r="T30" s="237"/>
      <c r="U30" s="237"/>
      <c r="V30" s="237"/>
      <c r="W30" s="237"/>
    </row>
    <row r="31" spans="2:23" ht="36" customHeight="1" x14ac:dyDescent="0.2">
      <c r="B31" s="242" t="s">
        <v>200</v>
      </c>
      <c r="C31" s="243" t="s">
        <v>382</v>
      </c>
      <c r="D31" s="244">
        <v>1</v>
      </c>
      <c r="E31" s="245">
        <v>1</v>
      </c>
      <c r="F31" s="244">
        <v>0</v>
      </c>
      <c r="G31" s="246">
        <v>1</v>
      </c>
      <c r="H31" s="246">
        <v>1</v>
      </c>
      <c r="I31" s="247">
        <v>1</v>
      </c>
      <c r="J31" s="237"/>
      <c r="K31" s="237"/>
      <c r="L31" s="237"/>
      <c r="M31" s="237"/>
      <c r="N31" s="237"/>
      <c r="O31" s="237"/>
      <c r="P31" s="237"/>
      <c r="Q31" s="237"/>
      <c r="R31" s="237"/>
      <c r="S31" s="237"/>
      <c r="T31" s="237"/>
      <c r="U31" s="237"/>
      <c r="V31" s="237"/>
      <c r="W31" s="237"/>
    </row>
    <row r="32" spans="2:23" ht="36" customHeight="1" x14ac:dyDescent="0.2">
      <c r="B32" s="242" t="s">
        <v>39</v>
      </c>
      <c r="C32" s="243" t="s">
        <v>57</v>
      </c>
      <c r="D32" s="244">
        <v>0</v>
      </c>
      <c r="E32" s="245">
        <v>0</v>
      </c>
      <c r="F32" s="244">
        <v>0</v>
      </c>
      <c r="G32" s="246">
        <v>0</v>
      </c>
      <c r="H32" s="246">
        <v>0</v>
      </c>
      <c r="I32" s="247">
        <v>0</v>
      </c>
      <c r="J32" s="237"/>
      <c r="K32" s="237"/>
      <c r="L32" s="237"/>
      <c r="M32" s="237"/>
      <c r="N32" s="237"/>
      <c r="O32" s="237"/>
      <c r="P32" s="237"/>
      <c r="Q32" s="237"/>
      <c r="R32" s="237"/>
      <c r="S32" s="237"/>
      <c r="T32" s="237"/>
      <c r="U32" s="237"/>
      <c r="V32" s="237"/>
      <c r="W32" s="237"/>
    </row>
    <row r="33" spans="2:23" ht="36" customHeight="1" x14ac:dyDescent="0.2">
      <c r="B33" s="242" t="s">
        <v>129</v>
      </c>
      <c r="C33" s="243" t="s">
        <v>396</v>
      </c>
      <c r="D33" s="244">
        <v>0</v>
      </c>
      <c r="E33" s="245">
        <v>0</v>
      </c>
      <c r="F33" s="244">
        <v>0</v>
      </c>
      <c r="G33" s="246">
        <v>0</v>
      </c>
      <c r="H33" s="246">
        <v>0</v>
      </c>
      <c r="I33" s="247">
        <v>0</v>
      </c>
      <c r="J33" s="237"/>
      <c r="K33" s="237"/>
      <c r="L33" s="237"/>
      <c r="M33" s="237"/>
      <c r="N33" s="237"/>
      <c r="O33" s="237"/>
      <c r="P33" s="237"/>
      <c r="Q33" s="237"/>
      <c r="R33" s="237"/>
      <c r="S33" s="237"/>
      <c r="T33" s="237"/>
      <c r="U33" s="237"/>
      <c r="V33" s="237"/>
      <c r="W33" s="237"/>
    </row>
    <row r="34" spans="2:23" ht="36" customHeight="1" x14ac:dyDescent="0.2">
      <c r="B34" s="242" t="s">
        <v>130</v>
      </c>
      <c r="C34" s="243" t="s">
        <v>58</v>
      </c>
      <c r="D34" s="244">
        <v>30000</v>
      </c>
      <c r="E34" s="245">
        <v>14235</v>
      </c>
      <c r="F34" s="244">
        <v>6000</v>
      </c>
      <c r="G34" s="246">
        <v>20000</v>
      </c>
      <c r="H34" s="246">
        <v>30000</v>
      </c>
      <c r="I34" s="247">
        <v>40000</v>
      </c>
      <c r="J34" s="237"/>
      <c r="K34" s="237"/>
      <c r="L34" s="237"/>
      <c r="M34" s="237"/>
      <c r="N34" s="237"/>
      <c r="O34" s="237"/>
      <c r="P34" s="237"/>
      <c r="Q34" s="237"/>
      <c r="R34" s="237"/>
      <c r="S34" s="237"/>
      <c r="T34" s="237"/>
      <c r="U34" s="237"/>
      <c r="V34" s="237"/>
      <c r="W34" s="237"/>
    </row>
    <row r="35" spans="2:23" ht="36" customHeight="1" x14ac:dyDescent="0.2">
      <c r="B35" s="242" t="s">
        <v>114</v>
      </c>
      <c r="C35" s="243" t="s">
        <v>59</v>
      </c>
      <c r="D35" s="244">
        <v>50000</v>
      </c>
      <c r="E35" s="245">
        <v>60000</v>
      </c>
      <c r="F35" s="244">
        <v>0</v>
      </c>
      <c r="G35" s="246">
        <v>30000</v>
      </c>
      <c r="H35" s="246">
        <v>50000</v>
      </c>
      <c r="I35" s="247">
        <v>80000</v>
      </c>
      <c r="J35" s="237"/>
      <c r="K35" s="237"/>
      <c r="L35" s="237"/>
      <c r="M35" s="237"/>
      <c r="N35" s="237"/>
      <c r="O35" s="237"/>
      <c r="P35" s="237"/>
      <c r="Q35" s="237"/>
      <c r="R35" s="237"/>
      <c r="S35" s="237"/>
      <c r="T35" s="237"/>
      <c r="U35" s="237"/>
      <c r="V35" s="237"/>
      <c r="W35" s="237"/>
    </row>
    <row r="36" spans="2:23" ht="36" customHeight="1" x14ac:dyDescent="0.2">
      <c r="B36" s="242" t="s">
        <v>131</v>
      </c>
      <c r="C36" s="243" t="s">
        <v>60</v>
      </c>
      <c r="D36" s="244">
        <v>0</v>
      </c>
      <c r="E36" s="245">
        <v>0</v>
      </c>
      <c r="F36" s="244">
        <v>0</v>
      </c>
      <c r="G36" s="246">
        <v>0</v>
      </c>
      <c r="H36" s="246">
        <v>0</v>
      </c>
      <c r="I36" s="247">
        <v>0</v>
      </c>
      <c r="J36" s="237"/>
      <c r="K36" s="237"/>
      <c r="L36" s="237"/>
      <c r="M36" s="237"/>
      <c r="N36" s="237"/>
      <c r="O36" s="237"/>
      <c r="P36" s="237"/>
      <c r="Q36" s="237"/>
      <c r="R36" s="237"/>
      <c r="S36" s="237"/>
      <c r="T36" s="237"/>
      <c r="U36" s="237"/>
      <c r="V36" s="237"/>
      <c r="W36" s="237"/>
    </row>
    <row r="37" spans="2:23" ht="36" customHeight="1" x14ac:dyDescent="0.2">
      <c r="B37" s="572" t="s">
        <v>383</v>
      </c>
      <c r="C37" s="762" t="s">
        <v>61</v>
      </c>
      <c r="D37" s="565">
        <v>0</v>
      </c>
      <c r="E37" s="245">
        <v>0</v>
      </c>
      <c r="F37" s="569">
        <v>0</v>
      </c>
      <c r="G37" s="246">
        <v>400000</v>
      </c>
      <c r="H37" s="246">
        <v>480000</v>
      </c>
      <c r="I37" s="571">
        <v>480000</v>
      </c>
      <c r="J37" s="237"/>
      <c r="K37" s="237"/>
      <c r="L37" s="237"/>
      <c r="M37" s="237"/>
      <c r="N37" s="237"/>
      <c r="O37" s="237"/>
      <c r="P37" s="237"/>
      <c r="Q37" s="237"/>
      <c r="R37" s="237"/>
      <c r="S37" s="237"/>
      <c r="T37" s="237"/>
      <c r="U37" s="237"/>
      <c r="V37" s="237"/>
      <c r="W37" s="237"/>
    </row>
    <row r="38" spans="2:23" s="564" customFormat="1" ht="36" customHeight="1" thickBot="1" x14ac:dyDescent="0.25">
      <c r="B38" s="561" t="s">
        <v>779</v>
      </c>
      <c r="C38" s="562" t="s">
        <v>780</v>
      </c>
      <c r="D38" s="566">
        <v>100000</v>
      </c>
      <c r="E38" s="567">
        <v>0</v>
      </c>
      <c r="F38" s="568">
        <v>50000</v>
      </c>
      <c r="G38" s="570">
        <v>100000</v>
      </c>
      <c r="H38" s="570">
        <v>100000</v>
      </c>
      <c r="I38" s="563">
        <v>100000</v>
      </c>
      <c r="J38" s="436"/>
      <c r="K38" s="436"/>
      <c r="L38" s="436"/>
      <c r="M38" s="436"/>
      <c r="N38" s="436"/>
      <c r="O38" s="436"/>
      <c r="P38" s="436"/>
      <c r="Q38" s="436"/>
      <c r="R38" s="436"/>
      <c r="S38" s="436"/>
      <c r="T38" s="436"/>
      <c r="U38" s="436"/>
      <c r="V38" s="436"/>
      <c r="W38" s="436"/>
    </row>
    <row r="39" spans="2:23" x14ac:dyDescent="0.2">
      <c r="B39" s="236"/>
      <c r="C39" s="252"/>
      <c r="D39" s="252"/>
      <c r="E39" s="252"/>
      <c r="F39" s="252"/>
      <c r="G39" s="252"/>
      <c r="H39" s="252"/>
      <c r="I39" s="252"/>
      <c r="J39" s="237"/>
      <c r="K39" s="237"/>
      <c r="L39" s="237"/>
      <c r="M39" s="237"/>
      <c r="N39" s="237"/>
      <c r="O39" s="237"/>
      <c r="P39" s="237"/>
      <c r="Q39" s="237"/>
      <c r="R39" s="237"/>
      <c r="S39" s="237"/>
      <c r="T39" s="237"/>
      <c r="U39" s="237"/>
      <c r="V39" s="237"/>
      <c r="W39" s="237"/>
    </row>
    <row r="40" spans="2:23" ht="19.5" customHeight="1" x14ac:dyDescent="0.2">
      <c r="B40" s="236"/>
      <c r="C40" s="915" t="s">
        <v>238</v>
      </c>
      <c r="D40" s="915"/>
      <c r="E40" s="253"/>
      <c r="F40" s="236"/>
      <c r="G40" s="236"/>
      <c r="H40" s="237"/>
      <c r="I40" s="237"/>
      <c r="J40" s="237"/>
      <c r="K40" s="237"/>
      <c r="L40" s="237"/>
      <c r="M40" s="237"/>
      <c r="N40" s="237"/>
      <c r="O40" s="237"/>
      <c r="P40" s="237"/>
      <c r="Q40" s="237"/>
      <c r="R40" s="237"/>
      <c r="S40" s="237"/>
      <c r="T40" s="237"/>
      <c r="U40" s="237"/>
      <c r="V40" s="237"/>
      <c r="W40" s="237"/>
    </row>
    <row r="41" spans="2:23" ht="18.75" customHeight="1" x14ac:dyDescent="0.2">
      <c r="B41" s="236"/>
      <c r="C41" s="914" t="s">
        <v>405</v>
      </c>
      <c r="D41" s="914"/>
      <c r="E41" s="914"/>
      <c r="F41" s="252"/>
      <c r="G41" s="252"/>
      <c r="H41" s="252"/>
      <c r="I41" s="252"/>
      <c r="J41" s="237"/>
      <c r="K41" s="237"/>
      <c r="L41" s="237"/>
      <c r="M41" s="237"/>
      <c r="N41" s="237"/>
      <c r="O41" s="237"/>
      <c r="P41" s="237"/>
      <c r="Q41" s="237"/>
      <c r="R41" s="237"/>
      <c r="S41" s="237"/>
      <c r="T41" s="237"/>
      <c r="U41" s="237"/>
      <c r="V41" s="237"/>
      <c r="W41" s="237"/>
    </row>
    <row r="42" spans="2:23" x14ac:dyDescent="0.2">
      <c r="B42" s="236"/>
      <c r="C42" s="252"/>
      <c r="D42" s="252"/>
      <c r="E42" s="252"/>
      <c r="F42" s="252"/>
      <c r="G42" s="252"/>
      <c r="H42" s="252"/>
      <c r="I42" s="252"/>
      <c r="J42" s="237"/>
      <c r="K42" s="237"/>
      <c r="L42" s="237"/>
      <c r="M42" s="237"/>
      <c r="N42" s="237"/>
      <c r="O42" s="237"/>
      <c r="P42" s="237"/>
      <c r="Q42" s="237"/>
      <c r="R42" s="237"/>
      <c r="S42" s="237"/>
      <c r="T42" s="237"/>
      <c r="U42" s="237"/>
      <c r="V42" s="237"/>
      <c r="W42" s="237"/>
    </row>
    <row r="43" spans="2:23" ht="24" customHeight="1" x14ac:dyDescent="0.2">
      <c r="C43" s="254"/>
      <c r="D43" s="237"/>
      <c r="E43" s="237"/>
      <c r="F43" s="237"/>
      <c r="G43" s="237"/>
      <c r="H43" s="237"/>
      <c r="I43" s="237"/>
      <c r="J43" s="237"/>
      <c r="K43" s="237"/>
      <c r="L43" s="237"/>
      <c r="M43" s="237"/>
      <c r="N43" s="237"/>
      <c r="O43" s="237"/>
      <c r="P43" s="237"/>
      <c r="Q43" s="237"/>
      <c r="R43" s="237"/>
      <c r="S43" s="237"/>
      <c r="T43" s="237"/>
      <c r="U43" s="237"/>
      <c r="V43" s="237"/>
      <c r="W43" s="237"/>
    </row>
    <row r="44" spans="2:23" x14ac:dyDescent="0.2">
      <c r="B44" s="236"/>
      <c r="C44" s="252"/>
      <c r="D44" s="237"/>
      <c r="E44" s="237"/>
      <c r="F44" s="237"/>
      <c r="G44" s="237"/>
      <c r="H44" s="237"/>
      <c r="I44" s="237"/>
      <c r="J44" s="237"/>
      <c r="K44" s="237"/>
      <c r="L44" s="237"/>
      <c r="M44" s="237"/>
      <c r="N44" s="237"/>
      <c r="O44" s="237"/>
      <c r="P44" s="237"/>
      <c r="Q44" s="237"/>
      <c r="R44" s="237"/>
      <c r="S44" s="237"/>
      <c r="T44" s="237"/>
      <c r="U44" s="237"/>
      <c r="V44" s="237"/>
      <c r="W44" s="237"/>
    </row>
    <row r="45" spans="2:23" x14ac:dyDescent="0.2">
      <c r="B45" s="236"/>
      <c r="C45" s="237"/>
      <c r="D45" s="237"/>
      <c r="E45" s="237"/>
      <c r="F45" s="237"/>
      <c r="G45" s="237"/>
      <c r="H45" s="237"/>
      <c r="I45" s="237"/>
      <c r="J45" s="237"/>
      <c r="K45" s="237"/>
      <c r="L45" s="237"/>
      <c r="M45" s="237"/>
      <c r="N45" s="237"/>
      <c r="O45" s="237"/>
      <c r="P45" s="237"/>
      <c r="Q45" s="237"/>
      <c r="R45" s="237"/>
      <c r="S45" s="237"/>
      <c r="T45" s="237"/>
      <c r="U45" s="237"/>
      <c r="V45" s="237"/>
      <c r="W45" s="237"/>
    </row>
    <row r="46" spans="2:23" x14ac:dyDescent="0.2">
      <c r="B46" s="236"/>
      <c r="C46" s="237"/>
      <c r="D46" s="252"/>
      <c r="E46" s="252"/>
      <c r="F46" s="252"/>
      <c r="G46" s="252"/>
      <c r="H46" s="252"/>
      <c r="I46" s="252"/>
      <c r="J46" s="237"/>
      <c r="K46" s="237"/>
      <c r="L46" s="237"/>
      <c r="M46" s="237"/>
      <c r="N46" s="237"/>
      <c r="O46" s="237"/>
      <c r="P46" s="237"/>
      <c r="Q46" s="237"/>
      <c r="R46" s="237"/>
      <c r="S46" s="237"/>
      <c r="T46" s="237"/>
      <c r="U46" s="237"/>
      <c r="V46" s="237"/>
      <c r="W46" s="237"/>
    </row>
    <row r="47" spans="2:23" x14ac:dyDescent="0.2">
      <c r="B47" s="236"/>
      <c r="C47" s="237"/>
      <c r="D47" s="252"/>
      <c r="E47" s="252"/>
      <c r="F47" s="252"/>
      <c r="G47" s="252"/>
      <c r="H47" s="252"/>
      <c r="I47" s="252"/>
      <c r="J47" s="237"/>
      <c r="K47" s="237"/>
      <c r="L47" s="237"/>
      <c r="M47" s="237"/>
      <c r="N47" s="237"/>
      <c r="O47" s="237"/>
      <c r="P47" s="237"/>
      <c r="Q47" s="237"/>
      <c r="R47" s="237"/>
      <c r="S47" s="237"/>
      <c r="T47" s="237"/>
      <c r="U47" s="237"/>
      <c r="V47" s="237"/>
      <c r="W47" s="237"/>
    </row>
    <row r="48" spans="2:23" x14ac:dyDescent="0.2">
      <c r="B48" s="236"/>
      <c r="C48" s="252"/>
      <c r="D48" s="252"/>
      <c r="E48" s="252"/>
      <c r="F48" s="252"/>
      <c r="G48" s="252"/>
      <c r="H48" s="252"/>
      <c r="I48" s="252"/>
      <c r="J48" s="237"/>
      <c r="K48" s="237"/>
      <c r="L48" s="237"/>
      <c r="M48" s="237"/>
      <c r="N48" s="237"/>
      <c r="O48" s="237"/>
      <c r="P48" s="237"/>
      <c r="Q48" s="237"/>
      <c r="R48" s="237"/>
      <c r="S48" s="237"/>
      <c r="T48" s="237"/>
      <c r="U48" s="237"/>
      <c r="V48" s="237"/>
      <c r="W48" s="237"/>
    </row>
    <row r="49" spans="2:23" x14ac:dyDescent="0.2">
      <c r="B49" s="236"/>
      <c r="C49" s="252"/>
      <c r="D49" s="252"/>
      <c r="E49" s="252"/>
      <c r="F49" s="252"/>
      <c r="G49" s="252"/>
      <c r="H49" s="252"/>
      <c r="I49" s="252"/>
      <c r="J49" s="237"/>
      <c r="K49" s="237"/>
      <c r="L49" s="237"/>
      <c r="M49" s="237"/>
      <c r="N49" s="237"/>
      <c r="O49" s="237"/>
      <c r="P49" s="237"/>
      <c r="Q49" s="237"/>
      <c r="R49" s="237"/>
      <c r="S49" s="237"/>
      <c r="T49" s="237"/>
      <c r="U49" s="237"/>
      <c r="V49" s="237"/>
      <c r="W49" s="237"/>
    </row>
    <row r="50" spans="2:23" x14ac:dyDescent="0.2">
      <c r="B50" s="236"/>
      <c r="C50" s="252"/>
      <c r="D50" s="252"/>
      <c r="E50" s="252"/>
      <c r="F50" s="252"/>
      <c r="G50" s="252"/>
      <c r="H50" s="252"/>
      <c r="I50" s="252"/>
      <c r="J50" s="237"/>
      <c r="K50" s="237"/>
      <c r="L50" s="237"/>
      <c r="M50" s="237"/>
      <c r="N50" s="237"/>
      <c r="O50" s="237"/>
      <c r="P50" s="237"/>
      <c r="Q50" s="237"/>
      <c r="R50" s="237"/>
      <c r="S50" s="237"/>
      <c r="T50" s="237"/>
      <c r="U50" s="237"/>
      <c r="V50" s="237"/>
      <c r="W50" s="237"/>
    </row>
    <row r="51" spans="2:23" x14ac:dyDescent="0.2">
      <c r="B51" s="236"/>
      <c r="C51" s="252"/>
      <c r="D51" s="252"/>
      <c r="E51" s="252"/>
      <c r="F51" s="252"/>
      <c r="G51" s="252"/>
      <c r="H51" s="252"/>
      <c r="I51" s="252"/>
      <c r="J51" s="237"/>
      <c r="K51" s="237"/>
      <c r="L51" s="237"/>
      <c r="M51" s="237"/>
      <c r="N51" s="237"/>
      <c r="O51" s="237"/>
    </row>
    <row r="52" spans="2:23" x14ac:dyDescent="0.2">
      <c r="B52" s="236"/>
      <c r="C52" s="252"/>
      <c r="D52" s="237"/>
      <c r="E52" s="237"/>
      <c r="F52" s="237"/>
      <c r="G52" s="237"/>
      <c r="H52" s="237"/>
      <c r="I52" s="237"/>
      <c r="J52" s="237"/>
      <c r="K52" s="237"/>
      <c r="L52" s="237"/>
      <c r="M52" s="237"/>
      <c r="N52" s="237"/>
      <c r="O52" s="237"/>
    </row>
    <row r="53" spans="2:23" x14ac:dyDescent="0.2">
      <c r="B53" s="236"/>
      <c r="C53" s="252"/>
      <c r="D53" s="237"/>
      <c r="E53" s="237"/>
      <c r="F53" s="237"/>
      <c r="G53" s="237"/>
      <c r="H53" s="237"/>
      <c r="I53" s="237"/>
      <c r="J53" s="237"/>
      <c r="K53" s="237"/>
      <c r="L53" s="237"/>
      <c r="M53" s="237"/>
      <c r="N53" s="237"/>
      <c r="O53" s="237"/>
    </row>
    <row r="54" spans="2:23" x14ac:dyDescent="0.2">
      <c r="B54" s="236"/>
      <c r="C54" s="237"/>
      <c r="D54" s="237"/>
      <c r="E54" s="237"/>
      <c r="F54" s="237"/>
      <c r="G54" s="237"/>
      <c r="H54" s="237"/>
      <c r="I54" s="237"/>
      <c r="J54" s="237"/>
      <c r="K54" s="237"/>
      <c r="L54" s="237"/>
      <c r="M54" s="237"/>
      <c r="N54" s="237"/>
      <c r="O54" s="237"/>
    </row>
    <row r="55" spans="2:23" x14ac:dyDescent="0.2">
      <c r="B55" s="236"/>
      <c r="C55" s="237"/>
      <c r="D55" s="252"/>
      <c r="E55" s="252"/>
      <c r="F55" s="252"/>
      <c r="G55" s="252"/>
      <c r="H55" s="252"/>
      <c r="I55" s="252"/>
      <c r="J55" s="237"/>
      <c r="K55" s="237"/>
      <c r="L55" s="237"/>
      <c r="M55" s="237"/>
      <c r="N55" s="237"/>
      <c r="O55" s="237"/>
    </row>
    <row r="56" spans="2:23" x14ac:dyDescent="0.2">
      <c r="B56" s="236"/>
      <c r="C56" s="237"/>
      <c r="D56" s="252"/>
      <c r="E56" s="252"/>
      <c r="F56" s="252"/>
      <c r="G56" s="252"/>
      <c r="H56" s="252"/>
      <c r="I56" s="252"/>
      <c r="J56" s="237"/>
      <c r="K56" s="237"/>
      <c r="L56" s="237"/>
      <c r="M56" s="237"/>
      <c r="N56" s="237"/>
      <c r="O56" s="237"/>
    </row>
    <row r="57" spans="2:23" x14ac:dyDescent="0.2">
      <c r="B57" s="236"/>
      <c r="C57" s="252"/>
      <c r="D57" s="252"/>
      <c r="E57" s="252"/>
      <c r="F57" s="252"/>
      <c r="G57" s="252"/>
      <c r="H57" s="252"/>
      <c r="I57" s="252"/>
      <c r="J57" s="237"/>
      <c r="K57" s="237"/>
      <c r="L57" s="237"/>
      <c r="M57" s="237"/>
      <c r="N57" s="237"/>
      <c r="O57" s="237"/>
    </row>
    <row r="58" spans="2:23" x14ac:dyDescent="0.2">
      <c r="B58" s="236"/>
      <c r="C58" s="252"/>
      <c r="D58" s="252"/>
      <c r="E58" s="252"/>
      <c r="F58" s="252"/>
      <c r="G58" s="252"/>
      <c r="H58" s="252"/>
      <c r="I58" s="252"/>
      <c r="J58" s="237"/>
      <c r="K58" s="237"/>
      <c r="L58" s="237"/>
      <c r="M58" s="237"/>
      <c r="N58" s="237"/>
      <c r="O58" s="237"/>
    </row>
    <row r="59" spans="2:23" x14ac:dyDescent="0.2">
      <c r="B59" s="236"/>
      <c r="C59" s="252"/>
      <c r="D59" s="237"/>
      <c r="E59" s="237"/>
      <c r="F59" s="237"/>
      <c r="G59" s="237"/>
      <c r="H59" s="237"/>
      <c r="I59" s="237"/>
      <c r="J59" s="237"/>
      <c r="K59" s="237"/>
      <c r="L59" s="237"/>
      <c r="M59" s="237"/>
      <c r="N59" s="237"/>
      <c r="O59" s="237"/>
    </row>
    <row r="60" spans="2:23" x14ac:dyDescent="0.2">
      <c r="B60" s="236"/>
      <c r="C60" s="252"/>
      <c r="D60" s="237"/>
      <c r="E60" s="237"/>
      <c r="F60" s="237"/>
      <c r="G60" s="237"/>
      <c r="H60" s="237"/>
      <c r="I60" s="237"/>
      <c r="J60" s="237"/>
      <c r="K60" s="237"/>
      <c r="L60" s="237"/>
      <c r="M60" s="237"/>
      <c r="N60" s="237"/>
      <c r="O60" s="237"/>
    </row>
    <row r="61" spans="2:23" x14ac:dyDescent="0.2">
      <c r="B61" s="237"/>
      <c r="C61" s="237"/>
      <c r="D61" s="237"/>
      <c r="E61" s="237"/>
      <c r="F61" s="237"/>
      <c r="G61" s="237"/>
      <c r="H61" s="237"/>
      <c r="I61" s="237"/>
      <c r="J61" s="237"/>
      <c r="K61" s="237"/>
      <c r="L61" s="237"/>
      <c r="M61" s="237"/>
      <c r="N61" s="237"/>
      <c r="O61" s="237"/>
    </row>
    <row r="62" spans="2:23" x14ac:dyDescent="0.2">
      <c r="B62" s="237"/>
      <c r="C62" s="237"/>
      <c r="D62" s="237"/>
      <c r="E62" s="237"/>
      <c r="F62" s="237"/>
      <c r="G62" s="237"/>
      <c r="H62" s="237"/>
      <c r="I62" s="237"/>
      <c r="J62" s="237"/>
      <c r="K62" s="237"/>
      <c r="L62" s="237"/>
      <c r="M62" s="237"/>
      <c r="N62" s="237"/>
      <c r="O62" s="237"/>
    </row>
    <row r="63" spans="2:23" x14ac:dyDescent="0.2">
      <c r="B63" s="237"/>
      <c r="C63" s="237"/>
      <c r="D63" s="237"/>
      <c r="E63" s="237"/>
      <c r="F63" s="237"/>
      <c r="G63" s="237"/>
      <c r="H63" s="237"/>
      <c r="I63" s="237"/>
      <c r="J63" s="237"/>
      <c r="K63" s="237"/>
      <c r="L63" s="237"/>
      <c r="M63" s="237"/>
      <c r="N63" s="237"/>
      <c r="O63" s="237"/>
    </row>
    <row r="64" spans="2:23" x14ac:dyDescent="0.2">
      <c r="B64" s="237"/>
      <c r="C64" s="237"/>
      <c r="D64" s="237"/>
      <c r="E64" s="237"/>
      <c r="F64" s="237"/>
      <c r="G64" s="237"/>
      <c r="H64" s="237"/>
      <c r="I64" s="237"/>
      <c r="J64" s="237"/>
      <c r="K64" s="237"/>
      <c r="L64" s="237"/>
      <c r="M64" s="237"/>
      <c r="N64" s="237"/>
      <c r="O64" s="237"/>
    </row>
    <row r="65" spans="2:15" x14ac:dyDescent="0.2">
      <c r="B65" s="237"/>
      <c r="C65" s="237"/>
      <c r="D65" s="237"/>
      <c r="E65" s="237"/>
      <c r="F65" s="237"/>
      <c r="G65" s="237"/>
      <c r="H65" s="237"/>
      <c r="I65" s="237"/>
      <c r="J65" s="237"/>
      <c r="K65" s="237"/>
      <c r="L65" s="237"/>
      <c r="M65" s="237"/>
      <c r="N65" s="237"/>
      <c r="O65" s="237"/>
    </row>
    <row r="66" spans="2:15" x14ac:dyDescent="0.2">
      <c r="B66" s="237"/>
      <c r="C66" s="237"/>
      <c r="D66" s="237"/>
      <c r="E66" s="237"/>
      <c r="F66" s="237"/>
      <c r="G66" s="237"/>
      <c r="H66" s="237"/>
      <c r="I66" s="237"/>
      <c r="J66" s="237"/>
      <c r="K66" s="237"/>
      <c r="L66" s="237"/>
      <c r="M66" s="237"/>
      <c r="N66" s="237"/>
      <c r="O66" s="237"/>
    </row>
    <row r="67" spans="2:15" x14ac:dyDescent="0.2">
      <c r="B67" s="237"/>
      <c r="C67" s="237"/>
      <c r="D67" s="237"/>
      <c r="E67" s="237"/>
      <c r="F67" s="237"/>
      <c r="G67" s="237"/>
      <c r="H67" s="237"/>
      <c r="I67" s="237"/>
      <c r="J67" s="237"/>
      <c r="K67" s="237"/>
      <c r="L67" s="237"/>
      <c r="M67" s="237"/>
      <c r="N67" s="237"/>
      <c r="O67" s="237"/>
    </row>
    <row r="68" spans="2:15" x14ac:dyDescent="0.2">
      <c r="B68" s="237"/>
      <c r="C68" s="237"/>
      <c r="D68" s="237"/>
      <c r="E68" s="237"/>
      <c r="F68" s="237"/>
      <c r="G68" s="237"/>
      <c r="H68" s="237"/>
      <c r="I68" s="237"/>
      <c r="J68" s="237"/>
      <c r="K68" s="237"/>
      <c r="L68" s="237"/>
      <c r="M68" s="237"/>
      <c r="N68" s="237"/>
      <c r="O68" s="237"/>
    </row>
    <row r="69" spans="2:15" x14ac:dyDescent="0.2">
      <c r="B69" s="237"/>
      <c r="C69" s="237"/>
      <c r="D69" s="237"/>
      <c r="E69" s="237"/>
      <c r="F69" s="237"/>
      <c r="G69" s="237"/>
      <c r="H69" s="237"/>
      <c r="I69" s="237"/>
      <c r="J69" s="237"/>
      <c r="K69" s="237"/>
      <c r="L69" s="237"/>
      <c r="M69" s="237"/>
      <c r="N69" s="237"/>
      <c r="O69" s="237"/>
    </row>
    <row r="70" spans="2:15" x14ac:dyDescent="0.2">
      <c r="B70" s="237"/>
      <c r="C70" s="237"/>
      <c r="D70" s="237"/>
      <c r="E70" s="237"/>
      <c r="F70" s="237"/>
      <c r="G70" s="237"/>
      <c r="H70" s="237"/>
      <c r="I70" s="237"/>
      <c r="J70" s="237"/>
      <c r="K70" s="237"/>
      <c r="L70" s="237"/>
      <c r="M70" s="237"/>
      <c r="N70" s="237"/>
      <c r="O70" s="237"/>
    </row>
    <row r="71" spans="2:15" x14ac:dyDescent="0.2">
      <c r="B71" s="237"/>
      <c r="C71" s="237"/>
      <c r="D71" s="237"/>
      <c r="E71" s="237"/>
      <c r="F71" s="237"/>
      <c r="G71" s="237"/>
      <c r="H71" s="237"/>
      <c r="I71" s="237"/>
      <c r="J71" s="237"/>
      <c r="K71" s="237"/>
      <c r="L71" s="237"/>
      <c r="M71" s="237"/>
      <c r="N71" s="237"/>
      <c r="O71" s="237"/>
    </row>
    <row r="72" spans="2:15" x14ac:dyDescent="0.2">
      <c r="B72" s="237"/>
      <c r="C72" s="237"/>
      <c r="D72" s="237"/>
      <c r="E72" s="237"/>
      <c r="F72" s="237"/>
      <c r="G72" s="237"/>
      <c r="H72" s="237"/>
      <c r="I72" s="237"/>
      <c r="J72" s="237"/>
      <c r="K72" s="237"/>
      <c r="L72" s="237"/>
      <c r="M72" s="237"/>
      <c r="N72" s="237"/>
      <c r="O72" s="237"/>
    </row>
    <row r="73" spans="2:15" x14ac:dyDescent="0.2">
      <c r="B73" s="237"/>
      <c r="C73" s="237"/>
      <c r="D73" s="237"/>
      <c r="E73" s="237"/>
      <c r="F73" s="237"/>
      <c r="G73" s="237"/>
      <c r="H73" s="237"/>
      <c r="I73" s="237"/>
      <c r="J73" s="237"/>
      <c r="K73" s="237"/>
      <c r="L73" s="237"/>
      <c r="M73" s="237"/>
      <c r="N73" s="237"/>
      <c r="O73" s="237"/>
    </row>
    <row r="74" spans="2:15" x14ac:dyDescent="0.2">
      <c r="B74" s="237"/>
      <c r="C74" s="237"/>
      <c r="D74" s="237"/>
      <c r="E74" s="237"/>
      <c r="F74" s="237"/>
      <c r="G74" s="237"/>
      <c r="H74" s="237"/>
      <c r="I74" s="237"/>
      <c r="J74" s="237"/>
      <c r="K74" s="237"/>
      <c r="L74" s="237"/>
      <c r="M74" s="237"/>
      <c r="N74" s="237"/>
      <c r="O74" s="237"/>
    </row>
    <row r="75" spans="2:15" x14ac:dyDescent="0.2">
      <c r="B75" s="237"/>
      <c r="C75" s="237"/>
      <c r="D75" s="237"/>
      <c r="E75" s="237"/>
      <c r="F75" s="237"/>
      <c r="G75" s="237"/>
      <c r="H75" s="237"/>
      <c r="I75" s="237"/>
      <c r="J75" s="237"/>
      <c r="K75" s="237"/>
      <c r="L75" s="237"/>
      <c r="M75" s="237"/>
      <c r="N75" s="237"/>
      <c r="O75" s="237"/>
    </row>
    <row r="76" spans="2:15" x14ac:dyDescent="0.2">
      <c r="B76" s="237"/>
      <c r="C76" s="237"/>
      <c r="D76" s="237"/>
      <c r="E76" s="237"/>
      <c r="F76" s="237"/>
      <c r="G76" s="237"/>
      <c r="H76" s="237"/>
      <c r="I76" s="237"/>
      <c r="J76" s="237"/>
      <c r="K76" s="237"/>
      <c r="L76" s="237"/>
      <c r="M76" s="237"/>
      <c r="N76" s="237"/>
      <c r="O76" s="237"/>
    </row>
    <row r="77" spans="2:15" x14ac:dyDescent="0.2">
      <c r="B77" s="237"/>
      <c r="C77" s="237"/>
      <c r="D77" s="237"/>
      <c r="E77" s="237"/>
      <c r="F77" s="237"/>
      <c r="G77" s="237"/>
      <c r="H77" s="237"/>
      <c r="I77" s="237"/>
      <c r="J77" s="237"/>
      <c r="K77" s="237"/>
      <c r="L77" s="237"/>
      <c r="M77" s="237"/>
      <c r="N77" s="237"/>
      <c r="O77" s="237"/>
    </row>
    <row r="78" spans="2:15" x14ac:dyDescent="0.2">
      <c r="B78" s="237"/>
      <c r="C78" s="237"/>
      <c r="D78" s="237"/>
      <c r="E78" s="237"/>
      <c r="F78" s="237"/>
      <c r="G78" s="237"/>
      <c r="H78" s="237"/>
      <c r="I78" s="237"/>
      <c r="J78" s="237"/>
      <c r="K78" s="237"/>
      <c r="L78" s="237"/>
      <c r="M78" s="237"/>
      <c r="N78" s="237"/>
      <c r="O78" s="237"/>
    </row>
    <row r="79" spans="2:15" x14ac:dyDescent="0.2">
      <c r="B79" s="237"/>
      <c r="C79" s="237"/>
      <c r="D79" s="237"/>
      <c r="E79" s="237"/>
      <c r="F79" s="237"/>
      <c r="G79" s="237"/>
      <c r="H79" s="237"/>
      <c r="I79" s="237"/>
      <c r="J79" s="237"/>
      <c r="K79" s="237"/>
      <c r="L79" s="237"/>
      <c r="M79" s="237"/>
      <c r="N79" s="237"/>
      <c r="O79" s="237"/>
    </row>
    <row r="80" spans="2:15" x14ac:dyDescent="0.2">
      <c r="B80" s="237"/>
      <c r="C80" s="237"/>
      <c r="D80" s="237"/>
      <c r="E80" s="237"/>
      <c r="F80" s="237"/>
      <c r="G80" s="237"/>
      <c r="H80" s="237"/>
      <c r="I80" s="237"/>
      <c r="J80" s="237"/>
      <c r="K80" s="237"/>
      <c r="L80" s="237"/>
      <c r="M80" s="237"/>
      <c r="N80" s="237"/>
      <c r="O80" s="237"/>
    </row>
    <row r="81" spans="2:15" x14ac:dyDescent="0.2">
      <c r="B81" s="237"/>
      <c r="C81" s="237"/>
      <c r="D81" s="237"/>
      <c r="E81" s="237"/>
      <c r="F81" s="237"/>
      <c r="G81" s="237"/>
      <c r="H81" s="237"/>
      <c r="I81" s="237"/>
      <c r="J81" s="237"/>
      <c r="K81" s="237"/>
      <c r="L81" s="237"/>
      <c r="M81" s="237"/>
      <c r="N81" s="237"/>
      <c r="O81" s="237"/>
    </row>
    <row r="82" spans="2:15" x14ac:dyDescent="0.2">
      <c r="B82" s="237"/>
      <c r="C82" s="237"/>
      <c r="D82" s="237"/>
      <c r="E82" s="237"/>
      <c r="F82" s="237"/>
      <c r="G82" s="237"/>
      <c r="H82" s="237"/>
      <c r="I82" s="237"/>
      <c r="J82" s="237"/>
      <c r="K82" s="237"/>
      <c r="L82" s="237"/>
      <c r="M82" s="237"/>
      <c r="N82" s="237"/>
      <c r="O82" s="237"/>
    </row>
    <row r="83" spans="2:15" x14ac:dyDescent="0.2">
      <c r="B83" s="237"/>
      <c r="C83" s="237"/>
      <c r="D83" s="237"/>
      <c r="E83" s="237"/>
      <c r="F83" s="237"/>
      <c r="G83" s="237"/>
      <c r="H83" s="237"/>
      <c r="I83" s="237"/>
      <c r="J83" s="237"/>
      <c r="K83" s="237"/>
      <c r="L83" s="237"/>
      <c r="M83" s="237"/>
      <c r="N83" s="237"/>
      <c r="O83" s="237"/>
    </row>
    <row r="84" spans="2:15" x14ac:dyDescent="0.2">
      <c r="B84" s="237"/>
      <c r="C84" s="237"/>
      <c r="D84" s="237"/>
      <c r="E84" s="237"/>
      <c r="F84" s="237"/>
      <c r="G84" s="237"/>
      <c r="H84" s="237"/>
      <c r="I84" s="237"/>
      <c r="J84" s="237"/>
      <c r="K84" s="237"/>
      <c r="L84" s="237"/>
      <c r="M84" s="237"/>
      <c r="N84" s="237"/>
      <c r="O84" s="237"/>
    </row>
    <row r="85" spans="2:15" x14ac:dyDescent="0.2">
      <c r="B85" s="237"/>
      <c r="C85" s="237"/>
      <c r="D85" s="237"/>
      <c r="E85" s="237"/>
      <c r="F85" s="237"/>
      <c r="G85" s="237"/>
      <c r="H85" s="237"/>
      <c r="I85" s="237"/>
      <c r="J85" s="237"/>
      <c r="K85" s="237"/>
      <c r="L85" s="237"/>
      <c r="M85" s="237"/>
      <c r="N85" s="237"/>
      <c r="O85" s="237"/>
    </row>
    <row r="86" spans="2:15" x14ac:dyDescent="0.2">
      <c r="B86" s="237"/>
      <c r="C86" s="237"/>
      <c r="D86" s="237"/>
      <c r="E86" s="237"/>
      <c r="F86" s="237"/>
      <c r="G86" s="237"/>
      <c r="H86" s="237"/>
      <c r="I86" s="237"/>
      <c r="J86" s="237"/>
      <c r="K86" s="237"/>
      <c r="L86" s="237"/>
      <c r="M86" s="237"/>
      <c r="N86" s="237"/>
      <c r="O86" s="237"/>
    </row>
    <row r="87" spans="2:15" x14ac:dyDescent="0.2">
      <c r="B87" s="237"/>
      <c r="C87" s="237"/>
      <c r="D87" s="237"/>
      <c r="E87" s="237"/>
      <c r="F87" s="237"/>
      <c r="G87" s="237"/>
      <c r="H87" s="237"/>
      <c r="I87" s="237"/>
      <c r="J87" s="237"/>
      <c r="K87" s="237"/>
      <c r="L87" s="237"/>
      <c r="M87" s="237"/>
      <c r="N87" s="237"/>
      <c r="O87" s="237"/>
    </row>
    <row r="88" spans="2:15" x14ac:dyDescent="0.2">
      <c r="B88" s="237"/>
      <c r="C88" s="237"/>
      <c r="D88" s="237"/>
      <c r="E88" s="237"/>
      <c r="F88" s="237"/>
      <c r="G88" s="237"/>
      <c r="H88" s="237"/>
      <c r="I88" s="237"/>
      <c r="J88" s="237"/>
      <c r="K88" s="237"/>
      <c r="L88" s="237"/>
      <c r="M88" s="237"/>
      <c r="N88" s="237"/>
      <c r="O88" s="237"/>
    </row>
    <row r="89" spans="2:15" x14ac:dyDescent="0.2">
      <c r="B89" s="237"/>
      <c r="C89" s="237"/>
      <c r="D89" s="237"/>
      <c r="E89" s="237"/>
      <c r="F89" s="237"/>
      <c r="G89" s="237"/>
      <c r="H89" s="237"/>
      <c r="I89" s="237"/>
      <c r="J89" s="237"/>
      <c r="K89" s="237"/>
      <c r="L89" s="237"/>
      <c r="M89" s="237"/>
      <c r="N89" s="237"/>
      <c r="O89" s="237"/>
    </row>
    <row r="90" spans="2:15" x14ac:dyDescent="0.2">
      <c r="B90" s="237"/>
      <c r="C90" s="237"/>
      <c r="D90" s="237"/>
      <c r="E90" s="237"/>
      <c r="F90" s="237"/>
      <c r="G90" s="237"/>
      <c r="H90" s="237"/>
      <c r="I90" s="237"/>
      <c r="J90" s="237"/>
      <c r="K90" s="237"/>
      <c r="L90" s="237"/>
      <c r="M90" s="237"/>
      <c r="N90" s="237"/>
      <c r="O90" s="237"/>
    </row>
    <row r="91" spans="2:15" x14ac:dyDescent="0.2">
      <c r="B91" s="237"/>
      <c r="C91" s="237"/>
      <c r="D91" s="237"/>
      <c r="E91" s="237"/>
      <c r="F91" s="237"/>
      <c r="G91" s="237"/>
      <c r="H91" s="237"/>
      <c r="I91" s="237"/>
      <c r="J91" s="237"/>
      <c r="K91" s="237"/>
      <c r="L91" s="237"/>
      <c r="M91" s="237"/>
      <c r="N91" s="237"/>
      <c r="O91" s="237"/>
    </row>
    <row r="92" spans="2:15" x14ac:dyDescent="0.2">
      <c r="B92" s="237"/>
      <c r="C92" s="237"/>
      <c r="D92" s="237"/>
      <c r="E92" s="237"/>
      <c r="F92" s="237"/>
      <c r="G92" s="237"/>
      <c r="H92" s="237"/>
      <c r="I92" s="237"/>
      <c r="J92" s="237"/>
      <c r="K92" s="237"/>
      <c r="L92" s="237"/>
      <c r="M92" s="237"/>
      <c r="N92" s="237"/>
      <c r="O92" s="237"/>
    </row>
    <row r="93" spans="2:15" x14ac:dyDescent="0.2">
      <c r="B93" s="237"/>
      <c r="C93" s="237"/>
      <c r="D93" s="237"/>
      <c r="E93" s="237"/>
      <c r="F93" s="237"/>
      <c r="G93" s="237"/>
      <c r="H93" s="237"/>
      <c r="I93" s="237"/>
      <c r="J93" s="237"/>
      <c r="K93" s="237"/>
      <c r="L93" s="237"/>
      <c r="M93" s="237"/>
      <c r="N93" s="237"/>
      <c r="O93" s="237"/>
    </row>
    <row r="94" spans="2:15" x14ac:dyDescent="0.2">
      <c r="B94" s="237"/>
      <c r="C94" s="237"/>
      <c r="D94" s="237"/>
      <c r="E94" s="237"/>
      <c r="F94" s="237"/>
      <c r="G94" s="237"/>
      <c r="H94" s="237"/>
      <c r="I94" s="237"/>
      <c r="J94" s="237"/>
      <c r="K94" s="237"/>
      <c r="L94" s="237"/>
      <c r="M94" s="237"/>
      <c r="N94" s="237"/>
      <c r="O94" s="237"/>
    </row>
    <row r="95" spans="2:15" x14ac:dyDescent="0.2">
      <c r="B95" s="237"/>
      <c r="C95" s="237"/>
      <c r="J95" s="237"/>
      <c r="K95" s="237"/>
      <c r="L95" s="237"/>
      <c r="M95" s="237"/>
      <c r="N95" s="237"/>
      <c r="O95" s="237"/>
    </row>
    <row r="96" spans="2:15" x14ac:dyDescent="0.2">
      <c r="B96" s="237"/>
      <c r="C96" s="237"/>
      <c r="J96" s="237"/>
      <c r="K96" s="237"/>
      <c r="L96" s="237"/>
      <c r="M96" s="237"/>
      <c r="N96" s="237"/>
      <c r="O96" s="237"/>
    </row>
  </sheetData>
  <mergeCells count="20">
    <mergeCell ref="C41:E41"/>
    <mergeCell ref="C40:D40"/>
    <mergeCell ref="P5:P6"/>
    <mergeCell ref="D5:D6"/>
    <mergeCell ref="Q5:Q6"/>
    <mergeCell ref="G5:G6"/>
    <mergeCell ref="C5:C6"/>
    <mergeCell ref="O5:O6"/>
    <mergeCell ref="L5:L6"/>
    <mergeCell ref="M5:M6"/>
    <mergeCell ref="B3:I3"/>
    <mergeCell ref="F5:F6"/>
    <mergeCell ref="E5:E6"/>
    <mergeCell ref="N5:N6"/>
    <mergeCell ref="B5:B6"/>
    <mergeCell ref="S5:S6"/>
    <mergeCell ref="H5:H6"/>
    <mergeCell ref="I5:I6"/>
    <mergeCell ref="J5:J6"/>
    <mergeCell ref="R5:R6"/>
  </mergeCells>
  <phoneticPr fontId="3" type="noConversion"/>
  <pageMargins left="0.11811023622047245" right="0.11811023622047245" top="0.74803149606299213" bottom="0.74803149606299213" header="0.31496062992125984" footer="0.31496062992125984"/>
  <pageSetup scale="50" orientation="portrait" r:id="rId1"/>
  <colBreaks count="1" manualBreakCount="1">
    <brk id="11" max="1048575" man="1"/>
  </colBreaks>
  <ignoredErrors>
    <ignoredError sqref="B7:B38" numberStoredAsText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theme="6" tint="0.59999389629810485"/>
  </sheetPr>
  <dimension ref="B1:H12"/>
  <sheetViews>
    <sheetView showGridLines="0" zoomScale="115" zoomScaleNormal="115" workbookViewId="0">
      <selection activeCell="I29" sqref="I29"/>
    </sheetView>
  </sheetViews>
  <sheetFormatPr defaultRowHeight="12.75" x14ac:dyDescent="0.2"/>
  <cols>
    <col min="1" max="1" width="1.7109375" style="7" customWidth="1"/>
    <col min="2" max="2" width="6.7109375" style="7" customWidth="1"/>
    <col min="3" max="3" width="20" style="7" customWidth="1"/>
    <col min="4" max="4" width="17.28515625" style="7" customWidth="1"/>
    <col min="5" max="5" width="15.7109375" style="7" customWidth="1"/>
    <col min="6" max="8" width="18.28515625" style="7" customWidth="1"/>
    <col min="9" max="16384" width="9.140625" style="7"/>
  </cols>
  <sheetData>
    <row r="1" spans="2:8" x14ac:dyDescent="0.2">
      <c r="H1" s="45" t="s">
        <v>769</v>
      </c>
    </row>
    <row r="2" spans="2:8" x14ac:dyDescent="0.2">
      <c r="H2" s="45"/>
    </row>
    <row r="3" spans="2:8" ht="18.75" customHeight="1" x14ac:dyDescent="0.2">
      <c r="B3" s="920" t="s">
        <v>838</v>
      </c>
      <c r="C3" s="921"/>
      <c r="D3" s="921"/>
      <c r="E3" s="921"/>
      <c r="F3" s="921"/>
      <c r="G3" s="921"/>
      <c r="H3" s="921"/>
    </row>
    <row r="4" spans="2:8" ht="3.75" customHeight="1" x14ac:dyDescent="0.2">
      <c r="B4" s="921"/>
      <c r="C4" s="921"/>
      <c r="D4" s="921"/>
      <c r="E4" s="921"/>
      <c r="F4" s="921"/>
      <c r="G4" s="921"/>
      <c r="H4" s="921"/>
    </row>
    <row r="5" spans="2:8" ht="13.5" thickBot="1" x14ac:dyDescent="0.25"/>
    <row r="6" spans="2:8" x14ac:dyDescent="0.2">
      <c r="B6" s="924" t="s">
        <v>2</v>
      </c>
      <c r="C6" s="926" t="s">
        <v>394</v>
      </c>
      <c r="D6" s="926" t="s">
        <v>203</v>
      </c>
      <c r="E6" s="926" t="s">
        <v>344</v>
      </c>
      <c r="F6" s="926" t="s">
        <v>204</v>
      </c>
      <c r="G6" s="926" t="s">
        <v>205</v>
      </c>
      <c r="H6" s="926" t="s">
        <v>206</v>
      </c>
    </row>
    <row r="7" spans="2:8" ht="31.5" customHeight="1" thickBot="1" x14ac:dyDescent="0.25">
      <c r="B7" s="925"/>
      <c r="C7" s="927"/>
      <c r="D7" s="927"/>
      <c r="E7" s="927"/>
      <c r="F7" s="927" t="s">
        <v>204</v>
      </c>
      <c r="G7" s="927" t="s">
        <v>205</v>
      </c>
      <c r="H7" s="927" t="s">
        <v>206</v>
      </c>
    </row>
    <row r="8" spans="2:8" ht="15" customHeight="1" x14ac:dyDescent="0.2">
      <c r="B8" s="621">
        <v>1</v>
      </c>
      <c r="C8" s="706" t="s">
        <v>911</v>
      </c>
      <c r="D8" s="622">
        <v>1</v>
      </c>
      <c r="E8" s="622">
        <v>2</v>
      </c>
      <c r="F8" s="622">
        <v>1</v>
      </c>
      <c r="G8" s="622">
        <v>1</v>
      </c>
      <c r="H8" s="622"/>
    </row>
    <row r="9" spans="2:8" ht="15" customHeight="1" x14ac:dyDescent="0.2">
      <c r="B9" s="623">
        <v>2</v>
      </c>
      <c r="C9" s="707" t="s">
        <v>912</v>
      </c>
      <c r="D9" s="624">
        <v>3</v>
      </c>
      <c r="E9" s="624">
        <v>3</v>
      </c>
      <c r="F9" s="624">
        <v>3</v>
      </c>
      <c r="G9" s="624">
        <v>3</v>
      </c>
      <c r="H9" s="624"/>
    </row>
    <row r="10" spans="2:8" ht="15" customHeight="1" x14ac:dyDescent="0.2">
      <c r="B10" s="623">
        <v>3</v>
      </c>
      <c r="C10" s="707" t="s">
        <v>913</v>
      </c>
      <c r="D10" s="624">
        <v>10</v>
      </c>
      <c r="E10" s="624">
        <v>22</v>
      </c>
      <c r="F10" s="624">
        <v>10</v>
      </c>
      <c r="G10" s="624">
        <v>9</v>
      </c>
      <c r="H10" s="624">
        <v>1</v>
      </c>
    </row>
    <row r="11" spans="2:8" ht="15" customHeight="1" thickBot="1" x14ac:dyDescent="0.25">
      <c r="B11" s="625" t="s">
        <v>345</v>
      </c>
      <c r="C11" s="626"/>
      <c r="D11" s="626"/>
      <c r="E11" s="626"/>
      <c r="F11" s="626"/>
      <c r="G11" s="626"/>
      <c r="H11" s="626"/>
    </row>
    <row r="12" spans="2:8" ht="15" customHeight="1" thickBot="1" x14ac:dyDescent="0.25">
      <c r="B12" s="922" t="s">
        <v>207</v>
      </c>
      <c r="C12" s="923"/>
      <c r="D12" s="627">
        <v>14</v>
      </c>
      <c r="E12" s="627">
        <v>27</v>
      </c>
      <c r="F12" s="627">
        <v>14</v>
      </c>
      <c r="G12" s="627">
        <v>13</v>
      </c>
      <c r="H12" s="627">
        <v>1</v>
      </c>
    </row>
  </sheetData>
  <mergeCells count="9">
    <mergeCell ref="B3:H4"/>
    <mergeCell ref="B12:C12"/>
    <mergeCell ref="B6:B7"/>
    <mergeCell ref="C6:C7"/>
    <mergeCell ref="D6:D7"/>
    <mergeCell ref="F6:F7"/>
    <mergeCell ref="G6:G7"/>
    <mergeCell ref="H6:H7"/>
    <mergeCell ref="E6:E7"/>
  </mergeCells>
  <pageMargins left="0.31496062992125984" right="0.31496062992125984" top="0.74803149606299213" bottom="0.74803149606299213" header="0.31496062992125984" footer="0.31496062992125984"/>
  <pageSetup paperSize="9" scale="85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theme="6" tint="0.59999389629810485"/>
  </sheetPr>
  <dimension ref="B1:O34"/>
  <sheetViews>
    <sheetView showGridLines="0" topLeftCell="A7" zoomScale="85" zoomScaleNormal="85" workbookViewId="0">
      <selection activeCell="P19" sqref="P19"/>
    </sheetView>
  </sheetViews>
  <sheetFormatPr defaultRowHeight="15" x14ac:dyDescent="0.2"/>
  <cols>
    <col min="1" max="1" width="3.7109375" style="4" customWidth="1"/>
    <col min="2" max="2" width="8.28515625" style="4" customWidth="1"/>
    <col min="3" max="3" width="14.85546875" style="4" customWidth="1"/>
    <col min="4" max="7" width="14.28515625" style="4" customWidth="1"/>
    <col min="8" max="8" width="7" style="4" customWidth="1"/>
    <col min="9" max="9" width="8" style="4" customWidth="1"/>
    <col min="10" max="10" width="20.140625" style="4" customWidth="1"/>
    <col min="11" max="13" width="14.28515625" style="4" customWidth="1"/>
    <col min="14" max="16384" width="9.140625" style="4"/>
  </cols>
  <sheetData>
    <row r="1" spans="2:13" ht="15.75" x14ac:dyDescent="0.25">
      <c r="L1" s="50" t="s">
        <v>359</v>
      </c>
    </row>
    <row r="4" spans="2:13" ht="20.25" customHeight="1" x14ac:dyDescent="0.2">
      <c r="B4" s="928" t="s">
        <v>0</v>
      </c>
      <c r="C4" s="928"/>
      <c r="D4" s="928"/>
      <c r="E4" s="928"/>
      <c r="F4" s="928"/>
      <c r="G4" s="928"/>
      <c r="H4" s="259"/>
      <c r="I4" s="928" t="s">
        <v>1</v>
      </c>
      <c r="J4" s="928"/>
      <c r="K4" s="928"/>
      <c r="L4" s="928"/>
      <c r="M4" s="259"/>
    </row>
    <row r="5" spans="2:13" ht="11.25" customHeight="1" thickBot="1" x14ac:dyDescent="0.25">
      <c r="B5" s="258"/>
      <c r="C5" s="258"/>
      <c r="D5" s="258"/>
      <c r="E5" s="258"/>
      <c r="F5" s="258"/>
      <c r="G5" s="258"/>
      <c r="H5" s="259"/>
      <c r="I5" s="260"/>
      <c r="J5" s="260"/>
      <c r="K5" s="260"/>
      <c r="L5" s="260"/>
      <c r="M5" s="259"/>
    </row>
    <row r="6" spans="2:13" ht="34.5" customHeight="1" thickBot="1" x14ac:dyDescent="0.25">
      <c r="B6" s="937" t="s">
        <v>2</v>
      </c>
      <c r="C6" s="935" t="s">
        <v>64</v>
      </c>
      <c r="D6" s="939" t="s">
        <v>351</v>
      </c>
      <c r="E6" s="939"/>
      <c r="F6" s="942" t="s">
        <v>770</v>
      </c>
      <c r="G6" s="943"/>
      <c r="H6" s="261"/>
      <c r="I6" s="937" t="s">
        <v>2</v>
      </c>
      <c r="J6" s="935" t="s">
        <v>64</v>
      </c>
      <c r="K6" s="935" t="s">
        <v>772</v>
      </c>
      <c r="L6" s="940" t="s">
        <v>840</v>
      </c>
      <c r="M6" s="262"/>
    </row>
    <row r="7" spans="2:13" ht="40.5" customHeight="1" thickBot="1" x14ac:dyDescent="0.25">
      <c r="B7" s="938"/>
      <c r="C7" s="936"/>
      <c r="D7" s="292" t="s">
        <v>771</v>
      </c>
      <c r="E7" s="293" t="s">
        <v>839</v>
      </c>
      <c r="F7" s="294" t="s">
        <v>771</v>
      </c>
      <c r="G7" s="293" t="s">
        <v>839</v>
      </c>
      <c r="H7" s="261"/>
      <c r="I7" s="938"/>
      <c r="J7" s="936"/>
      <c r="K7" s="936"/>
      <c r="L7" s="941"/>
      <c r="M7" s="262"/>
    </row>
    <row r="8" spans="2:13" ht="30" customHeight="1" x14ac:dyDescent="0.2">
      <c r="B8" s="263">
        <v>1</v>
      </c>
      <c r="C8" s="264" t="s">
        <v>3</v>
      </c>
      <c r="D8" s="265">
        <v>4</v>
      </c>
      <c r="E8" s="195">
        <v>5</v>
      </c>
      <c r="F8" s="266">
        <v>3</v>
      </c>
      <c r="G8" s="267">
        <v>3</v>
      </c>
      <c r="H8" s="261"/>
      <c r="I8" s="268">
        <v>1</v>
      </c>
      <c r="J8" s="269" t="s">
        <v>4</v>
      </c>
      <c r="K8" s="265"/>
      <c r="L8" s="195"/>
      <c r="M8" s="262"/>
    </row>
    <row r="9" spans="2:13" ht="30" customHeight="1" x14ac:dyDescent="0.2">
      <c r="B9" s="270">
        <v>2</v>
      </c>
      <c r="C9" s="271" t="s">
        <v>6</v>
      </c>
      <c r="D9" s="191">
        <v>1</v>
      </c>
      <c r="E9" s="139">
        <v>1</v>
      </c>
      <c r="F9" s="272"/>
      <c r="G9" s="273"/>
      <c r="H9" s="262"/>
      <c r="I9" s="270">
        <v>2</v>
      </c>
      <c r="J9" s="271" t="s">
        <v>253</v>
      </c>
      <c r="K9" s="191">
        <v>3</v>
      </c>
      <c r="L9" s="139">
        <v>4</v>
      </c>
      <c r="M9" s="262"/>
    </row>
    <row r="10" spans="2:13" ht="30" customHeight="1" x14ac:dyDescent="0.2">
      <c r="B10" s="270">
        <v>3</v>
      </c>
      <c r="C10" s="271" t="s">
        <v>8</v>
      </c>
      <c r="D10" s="191"/>
      <c r="E10" s="139"/>
      <c r="F10" s="274"/>
      <c r="G10" s="139"/>
      <c r="H10" s="262"/>
      <c r="I10" s="270">
        <v>3</v>
      </c>
      <c r="J10" s="271" t="s">
        <v>9</v>
      </c>
      <c r="K10" s="191">
        <v>7</v>
      </c>
      <c r="L10" s="139">
        <v>9</v>
      </c>
      <c r="M10" s="262"/>
    </row>
    <row r="11" spans="2:13" ht="30" customHeight="1" x14ac:dyDescent="0.2">
      <c r="B11" s="270">
        <v>4</v>
      </c>
      <c r="C11" s="271" t="s">
        <v>11</v>
      </c>
      <c r="D11" s="191">
        <v>9</v>
      </c>
      <c r="E11" s="139">
        <v>11</v>
      </c>
      <c r="F11" s="272"/>
      <c r="G11" s="195"/>
      <c r="H11" s="262"/>
      <c r="I11" s="270">
        <v>4</v>
      </c>
      <c r="J11" s="271" t="s">
        <v>12</v>
      </c>
      <c r="K11" s="191">
        <v>3</v>
      </c>
      <c r="L11" s="139">
        <v>4</v>
      </c>
      <c r="M11" s="262"/>
    </row>
    <row r="12" spans="2:13" ht="30" customHeight="1" thickBot="1" x14ac:dyDescent="0.25">
      <c r="B12" s="270">
        <v>5</v>
      </c>
      <c r="C12" s="271" t="s">
        <v>14</v>
      </c>
      <c r="D12" s="191"/>
      <c r="E12" s="139"/>
      <c r="F12" s="275"/>
      <c r="G12" s="276"/>
      <c r="H12" s="262"/>
      <c r="I12" s="277">
        <v>5</v>
      </c>
      <c r="J12" s="278" t="s">
        <v>346</v>
      </c>
      <c r="K12" s="279">
        <v>1</v>
      </c>
      <c r="L12" s="194"/>
      <c r="M12" s="262"/>
    </row>
    <row r="13" spans="2:13" ht="30" customHeight="1" x14ac:dyDescent="0.2">
      <c r="B13" s="270">
        <v>6</v>
      </c>
      <c r="C13" s="271" t="s">
        <v>16</v>
      </c>
      <c r="D13" s="191"/>
      <c r="E13" s="139"/>
      <c r="F13" s="275"/>
      <c r="G13" s="276"/>
      <c r="H13" s="262"/>
      <c r="I13" s="929" t="s">
        <v>21</v>
      </c>
      <c r="J13" s="930"/>
      <c r="K13" s="299">
        <v>14</v>
      </c>
      <c r="L13" s="300">
        <v>17</v>
      </c>
      <c r="M13" s="262"/>
    </row>
    <row r="14" spans="2:13" ht="30" customHeight="1" thickBot="1" x14ac:dyDescent="0.25">
      <c r="B14" s="280">
        <v>7</v>
      </c>
      <c r="C14" s="278" t="s">
        <v>18</v>
      </c>
      <c r="D14" s="228"/>
      <c r="E14" s="141"/>
      <c r="F14" s="281"/>
      <c r="G14" s="282"/>
      <c r="H14" s="262"/>
      <c r="I14" s="931" t="s">
        <v>19</v>
      </c>
      <c r="J14" s="932"/>
      <c r="K14" s="301">
        <v>46.78</v>
      </c>
      <c r="L14" s="302">
        <v>45.5</v>
      </c>
      <c r="M14" s="262"/>
    </row>
    <row r="15" spans="2:13" ht="30" customHeight="1" thickBot="1" x14ac:dyDescent="0.25">
      <c r="B15" s="933" t="s">
        <v>21</v>
      </c>
      <c r="C15" s="934"/>
      <c r="D15" s="295">
        <v>14</v>
      </c>
      <c r="E15" s="296">
        <v>17</v>
      </c>
      <c r="F15" s="297">
        <v>3</v>
      </c>
      <c r="G15" s="298">
        <v>3</v>
      </c>
      <c r="H15" s="220"/>
      <c r="I15" s="283"/>
      <c r="J15" s="29"/>
      <c r="K15" s="220"/>
      <c r="L15" s="220"/>
      <c r="M15" s="262"/>
    </row>
    <row r="16" spans="2:13" ht="21.75" customHeight="1" x14ac:dyDescent="0.2">
      <c r="B16" s="283"/>
      <c r="C16" s="29"/>
      <c r="D16" s="220"/>
      <c r="E16" s="220"/>
      <c r="F16" s="220"/>
      <c r="G16" s="220"/>
      <c r="H16" s="220"/>
      <c r="I16" s="220"/>
      <c r="J16" s="29"/>
      <c r="K16" s="220"/>
      <c r="L16" s="220"/>
      <c r="M16" s="262"/>
    </row>
    <row r="17" spans="2:15" x14ac:dyDescent="0.2">
      <c r="C17" s="284"/>
      <c r="D17" s="262"/>
      <c r="E17" s="262"/>
      <c r="F17" s="262"/>
      <c r="G17" s="262"/>
      <c r="H17" s="220"/>
      <c r="I17" s="220"/>
      <c r="J17" s="220"/>
      <c r="K17" s="220"/>
      <c r="L17" s="220"/>
      <c r="M17" s="262"/>
    </row>
    <row r="18" spans="2:15" ht="18.75" customHeight="1" x14ac:dyDescent="0.25">
      <c r="B18" s="944" t="s">
        <v>199</v>
      </c>
      <c r="C18" s="944"/>
      <c r="D18" s="944"/>
      <c r="E18" s="944"/>
      <c r="F18" s="944"/>
      <c r="G18" s="944"/>
      <c r="H18" s="262"/>
      <c r="I18" s="928" t="s">
        <v>239</v>
      </c>
      <c r="J18" s="928"/>
      <c r="K18" s="928"/>
      <c r="L18" s="928"/>
      <c r="M18" s="262"/>
    </row>
    <row r="19" spans="2:15" ht="18.75" customHeight="1" thickBot="1" x14ac:dyDescent="0.3">
      <c r="F19" s="285"/>
      <c r="G19" s="285"/>
    </row>
    <row r="20" spans="2:15" ht="31.5" customHeight="1" thickBot="1" x14ac:dyDescent="0.3">
      <c r="B20" s="937" t="s">
        <v>2</v>
      </c>
      <c r="C20" s="935" t="s">
        <v>64</v>
      </c>
      <c r="D20" s="939" t="s">
        <v>351</v>
      </c>
      <c r="E20" s="939"/>
      <c r="F20" s="942" t="s">
        <v>770</v>
      </c>
      <c r="G20" s="943"/>
      <c r="I20" s="937" t="s">
        <v>2</v>
      </c>
      <c r="J20" s="945" t="s">
        <v>64</v>
      </c>
      <c r="K20" s="935" t="s">
        <v>772</v>
      </c>
      <c r="L20" s="940" t="s">
        <v>840</v>
      </c>
      <c r="M20" s="286"/>
    </row>
    <row r="21" spans="2:15" ht="34.5" customHeight="1" thickBot="1" x14ac:dyDescent="0.25">
      <c r="B21" s="938"/>
      <c r="C21" s="936"/>
      <c r="D21" s="292" t="s">
        <v>771</v>
      </c>
      <c r="E21" s="293" t="s">
        <v>839</v>
      </c>
      <c r="F21" s="303" t="s">
        <v>771</v>
      </c>
      <c r="G21" s="304" t="s">
        <v>839</v>
      </c>
      <c r="I21" s="938"/>
      <c r="J21" s="946"/>
      <c r="K21" s="936"/>
      <c r="L21" s="941"/>
    </row>
    <row r="22" spans="2:15" ht="30" customHeight="1" x14ac:dyDescent="0.2">
      <c r="B22" s="287">
        <v>1</v>
      </c>
      <c r="C22" s="269" t="s">
        <v>254</v>
      </c>
      <c r="D22" s="265">
        <v>12</v>
      </c>
      <c r="E22" s="195">
        <v>14</v>
      </c>
      <c r="F22" s="266">
        <v>2</v>
      </c>
      <c r="G22" s="288">
        <v>2</v>
      </c>
      <c r="I22" s="287">
        <v>1</v>
      </c>
      <c r="J22" s="289" t="s">
        <v>5</v>
      </c>
      <c r="K22" s="192">
        <v>7</v>
      </c>
      <c r="L22" s="195">
        <v>10</v>
      </c>
      <c r="M22" s="226"/>
    </row>
    <row r="23" spans="2:15" ht="30" customHeight="1" thickBot="1" x14ac:dyDescent="0.25">
      <c r="B23" s="280">
        <v>2</v>
      </c>
      <c r="C23" s="278" t="s">
        <v>255</v>
      </c>
      <c r="D23" s="228">
        <v>2</v>
      </c>
      <c r="E23" s="141">
        <v>3</v>
      </c>
      <c r="F23" s="290">
        <v>1</v>
      </c>
      <c r="G23" s="291">
        <v>1</v>
      </c>
      <c r="I23" s="270">
        <v>2</v>
      </c>
      <c r="J23" s="271" t="s">
        <v>7</v>
      </c>
      <c r="K23" s="138"/>
      <c r="L23" s="139"/>
      <c r="M23" s="226"/>
    </row>
    <row r="24" spans="2:15" ht="30" customHeight="1" thickBot="1" x14ac:dyDescent="0.25">
      <c r="B24" s="933" t="s">
        <v>21</v>
      </c>
      <c r="C24" s="934"/>
      <c r="D24" s="295">
        <v>14</v>
      </c>
      <c r="E24" s="296">
        <v>17</v>
      </c>
      <c r="F24" s="297">
        <v>3</v>
      </c>
      <c r="G24" s="298">
        <v>3</v>
      </c>
      <c r="I24" s="270">
        <v>3</v>
      </c>
      <c r="J24" s="271" t="s">
        <v>10</v>
      </c>
      <c r="K24" s="138">
        <v>7</v>
      </c>
      <c r="L24" s="139">
        <v>3</v>
      </c>
      <c r="M24" s="226"/>
    </row>
    <row r="25" spans="2:15" ht="30" customHeight="1" x14ac:dyDescent="0.2">
      <c r="B25" s="283"/>
      <c r="I25" s="270">
        <v>4</v>
      </c>
      <c r="J25" s="271" t="s">
        <v>13</v>
      </c>
      <c r="K25" s="138"/>
      <c r="L25" s="139">
        <v>4</v>
      </c>
      <c r="M25" s="226"/>
    </row>
    <row r="26" spans="2:15" ht="30" customHeight="1" x14ac:dyDescent="0.2">
      <c r="I26" s="270">
        <v>5</v>
      </c>
      <c r="J26" s="271" t="s">
        <v>15</v>
      </c>
      <c r="K26" s="138"/>
      <c r="L26" s="139"/>
      <c r="M26" s="226"/>
      <c r="O26" s="226"/>
    </row>
    <row r="27" spans="2:15" ht="30" customHeight="1" x14ac:dyDescent="0.2">
      <c r="I27" s="270">
        <v>6</v>
      </c>
      <c r="J27" s="271" t="s">
        <v>17</v>
      </c>
      <c r="K27" s="138"/>
      <c r="L27" s="139"/>
      <c r="M27" s="226"/>
    </row>
    <row r="28" spans="2:15" ht="30" customHeight="1" x14ac:dyDescent="0.2">
      <c r="I28" s="270">
        <v>7</v>
      </c>
      <c r="J28" s="271" t="s">
        <v>20</v>
      </c>
      <c r="K28" s="138"/>
      <c r="L28" s="139"/>
      <c r="M28" s="226"/>
    </row>
    <row r="29" spans="2:15" ht="30" customHeight="1" thickBot="1" x14ac:dyDescent="0.25">
      <c r="I29" s="280">
        <v>8</v>
      </c>
      <c r="J29" s="278" t="s">
        <v>22</v>
      </c>
      <c r="K29" s="140"/>
      <c r="L29" s="141"/>
      <c r="M29" s="226"/>
    </row>
    <row r="30" spans="2:15" ht="30" customHeight="1" thickBot="1" x14ac:dyDescent="0.25">
      <c r="I30" s="305"/>
      <c r="J30" s="306" t="s">
        <v>21</v>
      </c>
      <c r="K30" s="307">
        <v>14</v>
      </c>
      <c r="L30" s="296">
        <v>17</v>
      </c>
      <c r="M30" s="226"/>
    </row>
    <row r="31" spans="2:15" ht="30" customHeight="1" x14ac:dyDescent="0.2">
      <c r="I31" s="283"/>
      <c r="M31" s="226"/>
    </row>
    <row r="32" spans="2:15" ht="26.25" customHeight="1" x14ac:dyDescent="0.2">
      <c r="I32" s="283"/>
    </row>
    <row r="33" spans="9:9" ht="16.5" customHeight="1" x14ac:dyDescent="0.2"/>
    <row r="34" spans="9:9" x14ac:dyDescent="0.2">
      <c r="I34" s="283"/>
    </row>
  </sheetData>
  <mergeCells count="24">
    <mergeCell ref="B24:C24"/>
    <mergeCell ref="I20:I21"/>
    <mergeCell ref="J20:J21"/>
    <mergeCell ref="K20:K21"/>
    <mergeCell ref="L20:L21"/>
    <mergeCell ref="B20:B21"/>
    <mergeCell ref="C20:C21"/>
    <mergeCell ref="D20:E20"/>
    <mergeCell ref="F20:G20"/>
    <mergeCell ref="I4:L4"/>
    <mergeCell ref="I13:J13"/>
    <mergeCell ref="I14:J14"/>
    <mergeCell ref="B15:C15"/>
    <mergeCell ref="I18:L18"/>
    <mergeCell ref="C6:C7"/>
    <mergeCell ref="B6:B7"/>
    <mergeCell ref="D6:E6"/>
    <mergeCell ref="B4:G4"/>
    <mergeCell ref="I6:I7"/>
    <mergeCell ref="J6:J7"/>
    <mergeCell ref="K6:K7"/>
    <mergeCell ref="L6:L7"/>
    <mergeCell ref="F6:G6"/>
    <mergeCell ref="B18:G18"/>
  </mergeCells>
  <pageMargins left="0.11811023622047245" right="0.19685039370078741" top="0.74803149606299213" bottom="0.74803149606299213" header="0.31496062992125984" footer="0.31496062992125984"/>
  <pageSetup scale="70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tabColor theme="6" tint="0.59999389629810485"/>
  </sheetPr>
  <dimension ref="B1:O31"/>
  <sheetViews>
    <sheetView showGridLines="0" zoomScale="75" zoomScaleNormal="75" zoomScaleSheetLayoutView="70" workbookViewId="0">
      <selection activeCell="B4" sqref="B4:H4"/>
    </sheetView>
  </sheetViews>
  <sheetFormatPr defaultRowHeight="14.25" x14ac:dyDescent="0.2"/>
  <cols>
    <col min="1" max="1" width="3" style="308" customWidth="1"/>
    <col min="2" max="2" width="9.140625" style="308"/>
    <col min="3" max="3" width="61.140625" style="308" customWidth="1"/>
    <col min="4" max="4" width="25.7109375" style="308" customWidth="1"/>
    <col min="5" max="5" width="2.28515625" style="308" customWidth="1"/>
    <col min="6" max="6" width="9.140625" style="308"/>
    <col min="7" max="7" width="69" style="308" customWidth="1"/>
    <col min="8" max="8" width="25.7109375" style="308" customWidth="1"/>
    <col min="9" max="16384" width="9.140625" style="308"/>
  </cols>
  <sheetData>
    <row r="1" spans="2:15" ht="15.75" x14ac:dyDescent="0.25">
      <c r="H1" s="50" t="s">
        <v>887</v>
      </c>
    </row>
    <row r="2" spans="2:15" x14ac:dyDescent="0.2">
      <c r="H2" s="309"/>
    </row>
    <row r="4" spans="2:15" ht="18" x14ac:dyDescent="0.25">
      <c r="B4" s="947" t="s">
        <v>63</v>
      </c>
      <c r="C4" s="947"/>
      <c r="D4" s="947"/>
      <c r="E4" s="947"/>
      <c r="F4" s="947"/>
      <c r="G4" s="947"/>
      <c r="H4" s="947"/>
    </row>
    <row r="5" spans="2:15" ht="15.75" thickBot="1" x14ac:dyDescent="0.3">
      <c r="B5" s="310"/>
      <c r="C5" s="310"/>
      <c r="D5" s="310"/>
      <c r="E5" s="310"/>
    </row>
    <row r="6" spans="2:15" ht="21" customHeight="1" x14ac:dyDescent="0.2">
      <c r="B6" s="912" t="s">
        <v>47</v>
      </c>
      <c r="C6" s="948" t="s">
        <v>62</v>
      </c>
      <c r="D6" s="918" t="s">
        <v>49</v>
      </c>
      <c r="E6" s="952"/>
      <c r="F6" s="912" t="s">
        <v>47</v>
      </c>
      <c r="G6" s="948" t="s">
        <v>62</v>
      </c>
      <c r="H6" s="918" t="s">
        <v>49</v>
      </c>
    </row>
    <row r="7" spans="2:15" ht="25.5" customHeight="1" thickBot="1" x14ac:dyDescent="0.25">
      <c r="B7" s="913"/>
      <c r="C7" s="949"/>
      <c r="D7" s="919"/>
      <c r="E7" s="953"/>
      <c r="F7" s="913"/>
      <c r="G7" s="949"/>
      <c r="H7" s="919"/>
      <c r="I7" s="954"/>
      <c r="J7" s="955"/>
      <c r="K7" s="954"/>
      <c r="L7" s="955"/>
      <c r="M7" s="954"/>
      <c r="N7" s="954"/>
      <c r="O7" s="954"/>
    </row>
    <row r="8" spans="2:15" ht="30" customHeight="1" thickBot="1" x14ac:dyDescent="0.25">
      <c r="B8" s="351"/>
      <c r="C8" s="352" t="s">
        <v>773</v>
      </c>
      <c r="D8" s="353">
        <v>14</v>
      </c>
      <c r="E8" s="311"/>
      <c r="F8" s="349"/>
      <c r="G8" s="347" t="s">
        <v>846</v>
      </c>
      <c r="H8" s="348">
        <v>17</v>
      </c>
      <c r="I8" s="954"/>
      <c r="J8" s="955"/>
      <c r="K8" s="954"/>
      <c r="L8" s="955"/>
      <c r="M8" s="954"/>
      <c r="N8" s="954"/>
      <c r="O8" s="954"/>
    </row>
    <row r="9" spans="2:15" s="318" customFormat="1" ht="30" customHeight="1" x14ac:dyDescent="0.2">
      <c r="B9" s="312"/>
      <c r="C9" s="313" t="s">
        <v>841</v>
      </c>
      <c r="D9" s="314"/>
      <c r="E9" s="315"/>
      <c r="F9" s="316"/>
      <c r="G9" s="313" t="s">
        <v>847</v>
      </c>
      <c r="H9" s="317">
        <v>1</v>
      </c>
      <c r="I9" s="955"/>
      <c r="J9" s="955"/>
      <c r="K9" s="954"/>
      <c r="L9" s="955"/>
      <c r="M9" s="954"/>
      <c r="N9" s="954"/>
      <c r="O9" s="954"/>
    </row>
    <row r="10" spans="2:15" ht="30" customHeight="1" x14ac:dyDescent="0.2">
      <c r="B10" s="319" t="s">
        <v>67</v>
      </c>
      <c r="C10" s="326" t="s">
        <v>44</v>
      </c>
      <c r="D10" s="321"/>
      <c r="E10" s="322"/>
      <c r="F10" s="323" t="s">
        <v>67</v>
      </c>
      <c r="G10" s="326" t="s">
        <v>937</v>
      </c>
      <c r="H10" s="324">
        <v>1</v>
      </c>
      <c r="I10" s="325"/>
      <c r="J10" s="325"/>
      <c r="K10" s="325"/>
      <c r="L10" s="325"/>
      <c r="M10" s="325"/>
      <c r="N10" s="325"/>
      <c r="O10" s="325"/>
    </row>
    <row r="11" spans="2:15" ht="30" customHeight="1" x14ac:dyDescent="0.2">
      <c r="B11" s="319" t="s">
        <v>70</v>
      </c>
      <c r="C11" s="326"/>
      <c r="D11" s="321"/>
      <c r="E11" s="322"/>
      <c r="F11" s="323" t="s">
        <v>70</v>
      </c>
      <c r="G11" s="326"/>
      <c r="H11" s="324"/>
      <c r="I11" s="325"/>
      <c r="J11" s="325"/>
      <c r="K11" s="325"/>
      <c r="L11" s="325"/>
      <c r="M11" s="325"/>
      <c r="N11" s="325"/>
      <c r="O11" s="325"/>
    </row>
    <row r="12" spans="2:15" ht="30" customHeight="1" x14ac:dyDescent="0.2">
      <c r="B12" s="319" t="s">
        <v>71</v>
      </c>
      <c r="C12" s="326"/>
      <c r="D12" s="321"/>
      <c r="E12" s="322"/>
      <c r="F12" s="323" t="s">
        <v>71</v>
      </c>
      <c r="G12" s="326"/>
      <c r="H12" s="324"/>
      <c r="I12" s="325"/>
      <c r="J12" s="325"/>
      <c r="K12" s="325"/>
      <c r="L12" s="325"/>
      <c r="M12" s="325"/>
      <c r="N12" s="325"/>
      <c r="O12" s="325"/>
    </row>
    <row r="13" spans="2:15" ht="30" customHeight="1" x14ac:dyDescent="0.2">
      <c r="B13" s="319" t="s">
        <v>75</v>
      </c>
      <c r="C13" s="326"/>
      <c r="D13" s="321"/>
      <c r="E13" s="322"/>
      <c r="F13" s="323" t="s">
        <v>75</v>
      </c>
      <c r="G13" s="326"/>
      <c r="H13" s="324"/>
      <c r="I13" s="325"/>
      <c r="J13" s="325"/>
      <c r="K13" s="325"/>
      <c r="L13" s="325"/>
      <c r="M13" s="325"/>
      <c r="N13" s="325"/>
      <c r="O13" s="325"/>
    </row>
    <row r="14" spans="2:15" s="332" customFormat="1" ht="30" customHeight="1" x14ac:dyDescent="0.2">
      <c r="B14" s="327"/>
      <c r="C14" s="328" t="s">
        <v>842</v>
      </c>
      <c r="D14" s="755"/>
      <c r="E14" s="329"/>
      <c r="F14" s="330"/>
      <c r="G14" s="328" t="s">
        <v>848</v>
      </c>
      <c r="H14" s="324">
        <v>1</v>
      </c>
      <c r="I14" s="331"/>
      <c r="J14" s="331"/>
      <c r="K14" s="331"/>
      <c r="L14" s="331"/>
      <c r="M14" s="331"/>
      <c r="N14" s="331"/>
      <c r="O14" s="331"/>
    </row>
    <row r="15" spans="2:15" ht="30" customHeight="1" thickBot="1" x14ac:dyDescent="0.25">
      <c r="B15" s="319" t="s">
        <v>67</v>
      </c>
      <c r="C15" s="334"/>
      <c r="D15" s="755"/>
      <c r="E15" s="322"/>
      <c r="F15" s="323" t="s">
        <v>67</v>
      </c>
      <c r="G15" s="334" t="s">
        <v>935</v>
      </c>
      <c r="H15" s="324">
        <v>1</v>
      </c>
      <c r="I15" s="325"/>
      <c r="J15" s="325"/>
      <c r="K15" s="325"/>
      <c r="L15" s="325"/>
      <c r="M15" s="325"/>
      <c r="N15" s="325"/>
      <c r="O15" s="325"/>
    </row>
    <row r="16" spans="2:15" ht="30" customHeight="1" thickBot="1" x14ac:dyDescent="0.25">
      <c r="B16" s="333" t="s">
        <v>70</v>
      </c>
      <c r="C16" s="334"/>
      <c r="D16" s="335"/>
      <c r="E16" s="322"/>
      <c r="F16" s="336" t="s">
        <v>70</v>
      </c>
      <c r="G16" s="334"/>
      <c r="H16" s="337"/>
      <c r="I16" s="325"/>
      <c r="J16" s="325"/>
      <c r="K16" s="325"/>
      <c r="L16" s="325"/>
      <c r="M16" s="325"/>
      <c r="N16" s="325"/>
      <c r="O16" s="325"/>
    </row>
    <row r="17" spans="2:15" ht="30" customHeight="1" thickBot="1" x14ac:dyDescent="0.25">
      <c r="B17" s="346"/>
      <c r="C17" s="347" t="s">
        <v>843</v>
      </c>
      <c r="D17" s="348">
        <v>14</v>
      </c>
      <c r="E17" s="950"/>
      <c r="F17" s="350"/>
      <c r="G17" s="347" t="s">
        <v>948</v>
      </c>
      <c r="H17" s="348">
        <v>17</v>
      </c>
      <c r="I17" s="325"/>
      <c r="J17" s="325"/>
      <c r="K17" s="325"/>
      <c r="L17" s="325"/>
      <c r="M17" s="325"/>
      <c r="N17" s="325"/>
      <c r="O17" s="325"/>
    </row>
    <row r="18" spans="2:15" ht="15.75" thickBot="1" x14ac:dyDescent="0.25">
      <c r="B18" s="338"/>
      <c r="C18" s="339"/>
      <c r="D18" s="340"/>
      <c r="E18" s="951"/>
      <c r="F18" s="340"/>
      <c r="G18" s="340"/>
      <c r="H18" s="341"/>
      <c r="I18" s="325"/>
      <c r="J18" s="325"/>
      <c r="K18" s="325"/>
      <c r="L18" s="325"/>
      <c r="M18" s="325"/>
      <c r="N18" s="325"/>
      <c r="O18" s="325"/>
    </row>
    <row r="19" spans="2:15" x14ac:dyDescent="0.2">
      <c r="B19" s="912" t="s">
        <v>47</v>
      </c>
      <c r="C19" s="948" t="s">
        <v>62</v>
      </c>
      <c r="D19" s="918" t="s">
        <v>49</v>
      </c>
      <c r="E19" s="950"/>
      <c r="F19" s="912" t="s">
        <v>47</v>
      </c>
      <c r="G19" s="948" t="s">
        <v>62</v>
      </c>
      <c r="H19" s="918" t="s">
        <v>49</v>
      </c>
      <c r="I19" s="325"/>
      <c r="J19" s="325"/>
      <c r="K19" s="325"/>
      <c r="L19" s="325"/>
      <c r="M19" s="325"/>
      <c r="N19" s="325"/>
      <c r="O19" s="325"/>
    </row>
    <row r="20" spans="2:15" ht="15" thickBot="1" x14ac:dyDescent="0.25">
      <c r="B20" s="913"/>
      <c r="C20" s="949"/>
      <c r="D20" s="919"/>
      <c r="E20" s="950"/>
      <c r="F20" s="913"/>
      <c r="G20" s="949"/>
      <c r="H20" s="919"/>
      <c r="I20" s="325"/>
      <c r="J20" s="325"/>
      <c r="K20" s="325"/>
      <c r="L20" s="325"/>
      <c r="M20" s="325"/>
      <c r="N20" s="325"/>
      <c r="O20" s="325"/>
    </row>
    <row r="21" spans="2:15" ht="30" customHeight="1" thickBot="1" x14ac:dyDescent="0.25">
      <c r="B21" s="349"/>
      <c r="C21" s="347" t="s">
        <v>843</v>
      </c>
      <c r="D21" s="348">
        <v>14</v>
      </c>
      <c r="E21" s="311"/>
      <c r="F21" s="349"/>
      <c r="G21" s="347" t="s">
        <v>948</v>
      </c>
      <c r="H21" s="348">
        <v>17</v>
      </c>
    </row>
    <row r="22" spans="2:15" ht="30" customHeight="1" x14ac:dyDescent="0.2">
      <c r="B22" s="312"/>
      <c r="C22" s="313" t="s">
        <v>844</v>
      </c>
      <c r="D22" s="314">
        <v>1</v>
      </c>
      <c r="E22" s="322"/>
      <c r="F22" s="316"/>
      <c r="G22" s="313" t="s">
        <v>849</v>
      </c>
      <c r="H22" s="317"/>
    </row>
    <row r="23" spans="2:15" ht="30" customHeight="1" x14ac:dyDescent="0.2">
      <c r="B23" s="319" t="s">
        <v>67</v>
      </c>
      <c r="C23" s="326" t="s">
        <v>934</v>
      </c>
      <c r="D23" s="321">
        <v>1</v>
      </c>
      <c r="E23" s="322"/>
      <c r="F23" s="323" t="s">
        <v>67</v>
      </c>
      <c r="G23" s="320"/>
      <c r="H23" s="324"/>
    </row>
    <row r="24" spans="2:15" ht="30" customHeight="1" x14ac:dyDescent="0.2">
      <c r="B24" s="319" t="s">
        <v>70</v>
      </c>
      <c r="C24" s="326"/>
      <c r="D24" s="321"/>
      <c r="E24" s="322"/>
      <c r="F24" s="323" t="s">
        <v>70</v>
      </c>
      <c r="G24" s="326"/>
      <c r="H24" s="324"/>
    </row>
    <row r="25" spans="2:15" ht="30" customHeight="1" x14ac:dyDescent="0.2">
      <c r="B25" s="319" t="s">
        <v>71</v>
      </c>
      <c r="C25" s="326"/>
      <c r="D25" s="321"/>
      <c r="E25" s="322"/>
      <c r="F25" s="323" t="s">
        <v>71</v>
      </c>
      <c r="G25" s="326"/>
      <c r="H25" s="324"/>
    </row>
    <row r="26" spans="2:15" ht="30" customHeight="1" x14ac:dyDescent="0.2">
      <c r="B26" s="319" t="s">
        <v>75</v>
      </c>
      <c r="C26" s="326"/>
      <c r="D26" s="321"/>
      <c r="E26" s="322"/>
      <c r="F26" s="323" t="s">
        <v>75</v>
      </c>
      <c r="G26" s="326"/>
      <c r="H26" s="324"/>
    </row>
    <row r="27" spans="2:15" ht="30" customHeight="1" x14ac:dyDescent="0.2">
      <c r="B27" s="327"/>
      <c r="C27" s="328" t="s">
        <v>845</v>
      </c>
      <c r="D27" s="342">
        <v>4</v>
      </c>
      <c r="E27" s="329"/>
      <c r="F27" s="330"/>
      <c r="G27" s="328" t="s">
        <v>850</v>
      </c>
      <c r="H27" s="343"/>
    </row>
    <row r="28" spans="2:15" ht="30" customHeight="1" x14ac:dyDescent="0.2">
      <c r="B28" s="319" t="s">
        <v>67</v>
      </c>
      <c r="C28" s="326" t="s">
        <v>936</v>
      </c>
      <c r="D28" s="321">
        <v>1</v>
      </c>
      <c r="E28" s="322"/>
      <c r="F28" s="323" t="s">
        <v>67</v>
      </c>
      <c r="G28" s="320"/>
      <c r="H28" s="324"/>
    </row>
    <row r="29" spans="2:15" ht="30" customHeight="1" thickBot="1" x14ac:dyDescent="0.25">
      <c r="B29" s="333" t="s">
        <v>70</v>
      </c>
      <c r="C29" s="334" t="s">
        <v>935</v>
      </c>
      <c r="D29" s="335">
        <v>3</v>
      </c>
      <c r="E29" s="322"/>
      <c r="F29" s="336" t="s">
        <v>70</v>
      </c>
      <c r="G29" s="334"/>
      <c r="H29" s="337"/>
    </row>
    <row r="30" spans="2:15" ht="30" customHeight="1" thickBot="1" x14ac:dyDescent="0.25">
      <c r="B30" s="351"/>
      <c r="C30" s="352" t="s">
        <v>846</v>
      </c>
      <c r="D30" s="354">
        <v>17</v>
      </c>
      <c r="E30" s="344"/>
      <c r="F30" s="355"/>
      <c r="G30" s="352" t="s">
        <v>851</v>
      </c>
      <c r="H30" s="353">
        <v>17</v>
      </c>
    </row>
    <row r="31" spans="2:15" x14ac:dyDescent="0.2">
      <c r="B31" s="345"/>
      <c r="C31" s="345"/>
    </row>
  </sheetData>
  <mergeCells count="22">
    <mergeCell ref="O7:O9"/>
    <mergeCell ref="F6:F7"/>
    <mergeCell ref="G6:G7"/>
    <mergeCell ref="H6:H7"/>
    <mergeCell ref="J7:J9"/>
    <mergeCell ref="M7:M9"/>
    <mergeCell ref="I7:I9"/>
    <mergeCell ref="K7:K9"/>
    <mergeCell ref="L7:L9"/>
    <mergeCell ref="N7:N9"/>
    <mergeCell ref="B4:H4"/>
    <mergeCell ref="B19:B20"/>
    <mergeCell ref="C19:C20"/>
    <mergeCell ref="D19:D20"/>
    <mergeCell ref="F19:F20"/>
    <mergeCell ref="B6:B7"/>
    <mergeCell ref="C6:C7"/>
    <mergeCell ref="D6:D7"/>
    <mergeCell ref="E17:E20"/>
    <mergeCell ref="E6:E7"/>
    <mergeCell ref="G19:G20"/>
    <mergeCell ref="H19:H20"/>
  </mergeCells>
  <phoneticPr fontId="3" type="noConversion"/>
  <printOptions horizontalCentered="1"/>
  <pageMargins left="0.35433070866141736" right="0.51181102362204722" top="0.74803149606299213" bottom="0.74803149606299213" header="0.31496062992125984" footer="0.31496062992125984"/>
  <pageSetup scale="65" orientation="landscape" r:id="rId1"/>
  <headerFooter alignWithMargins="0"/>
  <ignoredErrors>
    <ignoredError sqref="B10:B16 F23:F29 B23:B29 F10:F16" numberStoredAsText="1"/>
  </ignoredError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theme="6" tint="0.59999389629810485"/>
  </sheetPr>
  <dimension ref="A2:O70"/>
  <sheetViews>
    <sheetView showGridLines="0" zoomScale="94" zoomScaleNormal="94" workbookViewId="0">
      <selection activeCell="O20" sqref="O20"/>
    </sheetView>
  </sheetViews>
  <sheetFormatPr defaultColWidth="18" defaultRowHeight="12.75" x14ac:dyDescent="0.2"/>
  <cols>
    <col min="1" max="1" width="2.85546875" style="7" customWidth="1"/>
    <col min="2" max="2" width="11.85546875" style="7" customWidth="1"/>
    <col min="3" max="4" width="12.7109375" style="7" customWidth="1"/>
    <col min="5" max="5" width="12.5703125" style="7" customWidth="1"/>
    <col min="6" max="14" width="12.7109375" style="7" customWidth="1"/>
    <col min="15" max="15" width="13.42578125" style="7" bestFit="1" customWidth="1"/>
    <col min="16" max="254" width="9.140625" style="7" customWidth="1"/>
    <col min="255" max="16384" width="18" style="7"/>
  </cols>
  <sheetData>
    <row r="2" spans="2:14" x14ac:dyDescent="0.2">
      <c r="N2" s="45" t="s">
        <v>358</v>
      </c>
    </row>
    <row r="4" spans="2:14" ht="15.75" x14ac:dyDescent="0.2">
      <c r="B4" s="956" t="s">
        <v>852</v>
      </c>
      <c r="C4" s="956"/>
      <c r="D4" s="956"/>
      <c r="E4" s="956"/>
      <c r="F4" s="956"/>
      <c r="G4" s="956"/>
      <c r="H4" s="956"/>
      <c r="I4" s="956"/>
      <c r="J4" s="956"/>
      <c r="K4" s="956"/>
      <c r="L4" s="956"/>
      <c r="M4" s="956"/>
      <c r="N4" s="956"/>
    </row>
    <row r="5" spans="2:14" ht="13.5" thickBot="1" x14ac:dyDescent="0.25">
      <c r="B5" s="356"/>
      <c r="C5" s="356"/>
      <c r="D5" s="356"/>
      <c r="E5" s="356"/>
      <c r="F5" s="356"/>
      <c r="G5" s="356"/>
      <c r="H5" s="356"/>
      <c r="I5" s="356"/>
      <c r="J5" s="356"/>
      <c r="K5" s="356"/>
      <c r="L5" s="356"/>
      <c r="M5" s="356"/>
      <c r="N5" s="44" t="s">
        <v>46</v>
      </c>
    </row>
    <row r="6" spans="2:14" ht="15" customHeight="1" x14ac:dyDescent="0.2">
      <c r="B6" s="965" t="s">
        <v>854</v>
      </c>
      <c r="C6" s="968" t="s">
        <v>21</v>
      </c>
      <c r="D6" s="969"/>
      <c r="E6" s="970"/>
      <c r="F6" s="957" t="s">
        <v>348</v>
      </c>
      <c r="G6" s="958"/>
      <c r="H6" s="959"/>
      <c r="I6" s="957" t="s">
        <v>94</v>
      </c>
      <c r="J6" s="958"/>
      <c r="K6" s="959"/>
      <c r="L6" s="957" t="s">
        <v>95</v>
      </c>
      <c r="M6" s="958"/>
      <c r="N6" s="959"/>
    </row>
    <row r="7" spans="2:14" ht="12.75" customHeight="1" x14ac:dyDescent="0.2">
      <c r="B7" s="966"/>
      <c r="C7" s="962" t="s">
        <v>49</v>
      </c>
      <c r="D7" s="788" t="s">
        <v>196</v>
      </c>
      <c r="E7" s="792" t="s">
        <v>252</v>
      </c>
      <c r="F7" s="962" t="s">
        <v>49</v>
      </c>
      <c r="G7" s="788" t="s">
        <v>196</v>
      </c>
      <c r="H7" s="792" t="s">
        <v>252</v>
      </c>
      <c r="I7" s="962" t="s">
        <v>49</v>
      </c>
      <c r="J7" s="788" t="s">
        <v>196</v>
      </c>
      <c r="K7" s="792" t="s">
        <v>252</v>
      </c>
      <c r="L7" s="962" t="s">
        <v>49</v>
      </c>
      <c r="M7" s="788" t="s">
        <v>196</v>
      </c>
      <c r="N7" s="792" t="s">
        <v>252</v>
      </c>
    </row>
    <row r="8" spans="2:14" ht="21.75" customHeight="1" thickBot="1" x14ac:dyDescent="0.25">
      <c r="B8" s="967"/>
      <c r="C8" s="963"/>
      <c r="D8" s="964"/>
      <c r="E8" s="961"/>
      <c r="F8" s="963"/>
      <c r="G8" s="964"/>
      <c r="H8" s="961"/>
      <c r="I8" s="963"/>
      <c r="J8" s="964"/>
      <c r="K8" s="961"/>
      <c r="L8" s="963"/>
      <c r="M8" s="964"/>
      <c r="N8" s="961"/>
    </row>
    <row r="9" spans="2:14" ht="14.25" x14ac:dyDescent="0.2">
      <c r="B9" s="628" t="s">
        <v>96</v>
      </c>
      <c r="C9" s="629">
        <v>13</v>
      </c>
      <c r="D9" s="196">
        <v>772264.15</v>
      </c>
      <c r="E9" s="199">
        <v>59404.92</v>
      </c>
      <c r="F9" s="630">
        <v>11</v>
      </c>
      <c r="G9" s="157">
        <v>633051.47</v>
      </c>
      <c r="H9" s="202">
        <v>57550.09</v>
      </c>
      <c r="I9" s="630">
        <v>1</v>
      </c>
      <c r="J9" s="157">
        <v>50787.64</v>
      </c>
      <c r="K9" s="202">
        <v>50788</v>
      </c>
      <c r="L9" s="631">
        <v>1</v>
      </c>
      <c r="M9" s="196">
        <v>88425.04</v>
      </c>
      <c r="N9" s="202">
        <v>88425</v>
      </c>
    </row>
    <row r="10" spans="2:14" ht="14.25" x14ac:dyDescent="0.2">
      <c r="B10" s="632" t="s">
        <v>97</v>
      </c>
      <c r="C10" s="633">
        <v>13</v>
      </c>
      <c r="D10" s="143">
        <v>735945.11</v>
      </c>
      <c r="E10" s="144">
        <v>56611.15</v>
      </c>
      <c r="F10" s="634">
        <v>11</v>
      </c>
      <c r="G10" s="148">
        <v>606139.77</v>
      </c>
      <c r="H10" s="149">
        <v>55103.63</v>
      </c>
      <c r="I10" s="634">
        <v>1</v>
      </c>
      <c r="J10" s="148">
        <v>46513.1</v>
      </c>
      <c r="K10" s="149">
        <v>46513</v>
      </c>
      <c r="L10" s="635">
        <v>1</v>
      </c>
      <c r="M10" s="143">
        <v>83292.240000000005</v>
      </c>
      <c r="N10" s="149">
        <v>83292</v>
      </c>
    </row>
    <row r="11" spans="2:14" ht="14.25" x14ac:dyDescent="0.2">
      <c r="B11" s="632" t="s">
        <v>98</v>
      </c>
      <c r="C11" s="633">
        <v>13</v>
      </c>
      <c r="D11" s="143">
        <v>814629.04</v>
      </c>
      <c r="E11" s="144">
        <v>62663.76</v>
      </c>
      <c r="F11" s="634">
        <v>11</v>
      </c>
      <c r="G11" s="148">
        <v>666748.81000000006</v>
      </c>
      <c r="H11" s="149">
        <v>60613.54</v>
      </c>
      <c r="I11" s="634">
        <v>1</v>
      </c>
      <c r="J11" s="148">
        <v>51921.72</v>
      </c>
      <c r="K11" s="149">
        <v>51922</v>
      </c>
      <c r="L11" s="635">
        <v>1</v>
      </c>
      <c r="M11" s="143">
        <v>95958.51</v>
      </c>
      <c r="N11" s="149">
        <v>95959</v>
      </c>
    </row>
    <row r="12" spans="2:14" ht="14.25" x14ac:dyDescent="0.2">
      <c r="B12" s="632" t="s">
        <v>99</v>
      </c>
      <c r="C12" s="633">
        <v>14</v>
      </c>
      <c r="D12" s="143">
        <v>825141.46</v>
      </c>
      <c r="E12" s="144">
        <v>58938.64</v>
      </c>
      <c r="F12" s="634">
        <v>11</v>
      </c>
      <c r="G12" s="148">
        <v>635611.23</v>
      </c>
      <c r="H12" s="149">
        <v>57782.81</v>
      </c>
      <c r="I12" s="634">
        <v>2</v>
      </c>
      <c r="J12" s="148">
        <v>101414.6</v>
      </c>
      <c r="K12" s="149">
        <v>50707.5</v>
      </c>
      <c r="L12" s="635">
        <v>1</v>
      </c>
      <c r="M12" s="143">
        <v>88115.63</v>
      </c>
      <c r="N12" s="149">
        <v>88116</v>
      </c>
    </row>
    <row r="13" spans="2:14" ht="14.25" x14ac:dyDescent="0.2">
      <c r="B13" s="632" t="s">
        <v>100</v>
      </c>
      <c r="C13" s="633">
        <v>15</v>
      </c>
      <c r="D13" s="143">
        <v>949025.32</v>
      </c>
      <c r="E13" s="144">
        <v>63268.33</v>
      </c>
      <c r="F13" s="634">
        <v>12</v>
      </c>
      <c r="G13" s="148">
        <v>743179.96</v>
      </c>
      <c r="H13" s="149">
        <v>61931.66</v>
      </c>
      <c r="I13" s="634">
        <v>2</v>
      </c>
      <c r="J13" s="148">
        <v>107738.57</v>
      </c>
      <c r="K13" s="149">
        <v>53869.5</v>
      </c>
      <c r="L13" s="635">
        <v>1</v>
      </c>
      <c r="M13" s="143">
        <v>98106.79</v>
      </c>
      <c r="N13" s="149">
        <v>98107</v>
      </c>
    </row>
    <row r="14" spans="2:14" ht="14.25" x14ac:dyDescent="0.2">
      <c r="B14" s="632" t="s">
        <v>101</v>
      </c>
      <c r="C14" s="633">
        <v>15</v>
      </c>
      <c r="D14" s="143">
        <v>928254.93</v>
      </c>
      <c r="E14" s="144">
        <v>61883.66</v>
      </c>
      <c r="F14" s="634">
        <v>12</v>
      </c>
      <c r="G14" s="148">
        <v>728499.11</v>
      </c>
      <c r="H14" s="149">
        <v>60708.25</v>
      </c>
      <c r="I14" s="634">
        <v>2</v>
      </c>
      <c r="J14" s="148">
        <v>102735.79</v>
      </c>
      <c r="K14" s="149">
        <v>51368</v>
      </c>
      <c r="L14" s="635">
        <v>1</v>
      </c>
      <c r="M14" s="143">
        <v>97020.03</v>
      </c>
      <c r="N14" s="149">
        <v>97020</v>
      </c>
    </row>
    <row r="15" spans="2:14" ht="14.25" x14ac:dyDescent="0.2">
      <c r="B15" s="632" t="s">
        <v>102</v>
      </c>
      <c r="C15" s="633">
        <v>15</v>
      </c>
      <c r="D15" s="143">
        <v>886608.89</v>
      </c>
      <c r="E15" s="144">
        <v>59107.26</v>
      </c>
      <c r="F15" s="634">
        <v>12</v>
      </c>
      <c r="G15" s="148">
        <v>695043.25</v>
      </c>
      <c r="H15" s="149">
        <v>57920.25</v>
      </c>
      <c r="I15" s="634">
        <v>2</v>
      </c>
      <c r="J15" s="148">
        <v>97884.160000000003</v>
      </c>
      <c r="K15" s="149">
        <v>48942</v>
      </c>
      <c r="L15" s="635">
        <v>1</v>
      </c>
      <c r="M15" s="143">
        <v>93681.48</v>
      </c>
      <c r="N15" s="149">
        <v>93681</v>
      </c>
    </row>
    <row r="16" spans="2:14" ht="14.25" x14ac:dyDescent="0.2">
      <c r="B16" s="632" t="s">
        <v>103</v>
      </c>
      <c r="C16" s="633">
        <v>15</v>
      </c>
      <c r="D16" s="143">
        <v>963633.19</v>
      </c>
      <c r="E16" s="144">
        <v>64242.2</v>
      </c>
      <c r="F16" s="634">
        <v>12</v>
      </c>
      <c r="G16" s="148">
        <v>753073.15</v>
      </c>
      <c r="H16" s="149">
        <v>62756.08</v>
      </c>
      <c r="I16" s="634">
        <v>2</v>
      </c>
      <c r="J16" s="148">
        <v>107777.94</v>
      </c>
      <c r="K16" s="149">
        <v>53889</v>
      </c>
      <c r="L16" s="635">
        <v>1</v>
      </c>
      <c r="M16" s="143">
        <v>102782.1</v>
      </c>
      <c r="N16" s="149">
        <v>102782</v>
      </c>
    </row>
    <row r="17" spans="1:15" ht="14.25" x14ac:dyDescent="0.2">
      <c r="B17" s="632" t="s">
        <v>104</v>
      </c>
      <c r="C17" s="633">
        <v>15</v>
      </c>
      <c r="D17" s="143">
        <v>921407.46</v>
      </c>
      <c r="E17" s="144">
        <v>61427.13</v>
      </c>
      <c r="F17" s="634">
        <v>12</v>
      </c>
      <c r="G17" s="148">
        <v>718875.08</v>
      </c>
      <c r="H17" s="149">
        <v>59906.25</v>
      </c>
      <c r="I17" s="634">
        <v>2</v>
      </c>
      <c r="J17" s="148">
        <v>104175.59</v>
      </c>
      <c r="K17" s="149">
        <v>52088</v>
      </c>
      <c r="L17" s="635">
        <v>1</v>
      </c>
      <c r="M17" s="143">
        <v>98356.79</v>
      </c>
      <c r="N17" s="149">
        <v>98357</v>
      </c>
    </row>
    <row r="18" spans="1:15" ht="14.25" x14ac:dyDescent="0.2">
      <c r="B18" s="632" t="s">
        <v>105</v>
      </c>
      <c r="C18" s="633">
        <v>15</v>
      </c>
      <c r="D18" s="143">
        <v>891303.19</v>
      </c>
      <c r="E18" s="144">
        <v>59420</v>
      </c>
      <c r="F18" s="634">
        <v>12</v>
      </c>
      <c r="G18" s="148">
        <v>701080.63</v>
      </c>
      <c r="H18" s="149">
        <v>58423.41</v>
      </c>
      <c r="I18" s="634">
        <v>2</v>
      </c>
      <c r="J18" s="148">
        <v>98634.16</v>
      </c>
      <c r="K18" s="149">
        <v>49317</v>
      </c>
      <c r="L18" s="635">
        <v>1</v>
      </c>
      <c r="M18" s="143">
        <v>91588.4</v>
      </c>
      <c r="N18" s="149">
        <v>91588</v>
      </c>
    </row>
    <row r="19" spans="1:15" ht="14.25" x14ac:dyDescent="0.2">
      <c r="B19" s="632" t="s">
        <v>106</v>
      </c>
      <c r="C19" s="633">
        <v>15</v>
      </c>
      <c r="D19" s="143">
        <v>974876.46</v>
      </c>
      <c r="E19" s="144">
        <v>64992</v>
      </c>
      <c r="F19" s="634">
        <v>12</v>
      </c>
      <c r="G19" s="148">
        <v>774353</v>
      </c>
      <c r="H19" s="149">
        <v>64529.42</v>
      </c>
      <c r="I19" s="634">
        <v>2</v>
      </c>
      <c r="J19" s="148">
        <v>102735.79</v>
      </c>
      <c r="K19" s="149">
        <v>51367.89</v>
      </c>
      <c r="L19" s="635">
        <v>1</v>
      </c>
      <c r="M19" s="143">
        <v>97786.58</v>
      </c>
      <c r="N19" s="149">
        <v>67786.58</v>
      </c>
    </row>
    <row r="20" spans="1:15" ht="14.25" x14ac:dyDescent="0.2">
      <c r="B20" s="632" t="s">
        <v>107</v>
      </c>
      <c r="C20" s="633">
        <v>14</v>
      </c>
      <c r="D20" s="143">
        <v>915871</v>
      </c>
      <c r="E20" s="144">
        <v>65419</v>
      </c>
      <c r="F20" s="634">
        <v>11</v>
      </c>
      <c r="G20" s="148">
        <v>709775</v>
      </c>
      <c r="H20" s="149">
        <v>64525</v>
      </c>
      <c r="I20" s="634">
        <v>2</v>
      </c>
      <c r="J20" s="148">
        <v>107738.57</v>
      </c>
      <c r="K20" s="149">
        <v>53870</v>
      </c>
      <c r="L20" s="635">
        <v>1</v>
      </c>
      <c r="M20" s="143">
        <v>98356.79</v>
      </c>
      <c r="N20" s="149">
        <v>98357</v>
      </c>
    </row>
    <row r="21" spans="1:15" ht="14.25" x14ac:dyDescent="0.2">
      <c r="B21" s="636" t="s">
        <v>21</v>
      </c>
      <c r="C21" s="633">
        <v>172</v>
      </c>
      <c r="D21" s="637">
        <v>10578960</v>
      </c>
      <c r="E21" s="638">
        <v>737378</v>
      </c>
      <c r="F21" s="639">
        <v>139</v>
      </c>
      <c r="G21" s="640">
        <v>8365430</v>
      </c>
      <c r="H21" s="641">
        <v>721750</v>
      </c>
      <c r="I21" s="639">
        <v>21</v>
      </c>
      <c r="J21" s="640">
        <v>1080058</v>
      </c>
      <c r="K21" s="641">
        <v>614642</v>
      </c>
      <c r="L21" s="642">
        <v>12</v>
      </c>
      <c r="M21" s="643">
        <v>1103471</v>
      </c>
      <c r="N21" s="149">
        <v>1103471</v>
      </c>
    </row>
    <row r="22" spans="1:15" ht="15" thickBot="1" x14ac:dyDescent="0.25">
      <c r="B22" s="644" t="s">
        <v>108</v>
      </c>
      <c r="C22" s="645">
        <v>14</v>
      </c>
      <c r="D22" s="646">
        <v>881580</v>
      </c>
      <c r="E22" s="647">
        <v>61448</v>
      </c>
      <c r="F22" s="648">
        <v>12</v>
      </c>
      <c r="G22" s="150">
        <v>697119</v>
      </c>
      <c r="H22" s="151">
        <v>60146</v>
      </c>
      <c r="I22" s="648">
        <v>2</v>
      </c>
      <c r="J22" s="150">
        <v>90005</v>
      </c>
      <c r="K22" s="151">
        <v>51220</v>
      </c>
      <c r="L22" s="649">
        <v>1</v>
      </c>
      <c r="M22" s="646">
        <v>91956</v>
      </c>
      <c r="N22" s="151">
        <v>91956</v>
      </c>
    </row>
    <row r="23" spans="1:15" x14ac:dyDescent="0.2">
      <c r="B23" s="960" t="s">
        <v>347</v>
      </c>
      <c r="C23" s="960"/>
      <c r="D23" s="960"/>
      <c r="E23" s="960"/>
      <c r="F23" s="960"/>
      <c r="G23" s="960"/>
      <c r="H23" s="960"/>
      <c r="I23" s="960"/>
      <c r="J23" s="960"/>
      <c r="K23" s="960"/>
      <c r="L23" s="960"/>
      <c r="M23" s="960"/>
    </row>
    <row r="24" spans="1:15" x14ac:dyDescent="0.2">
      <c r="B24" s="650" t="s">
        <v>856</v>
      </c>
      <c r="C24" s="650"/>
      <c r="D24" s="650"/>
    </row>
    <row r="28" spans="1:15" ht="15.75" x14ac:dyDescent="0.2">
      <c r="B28" s="956" t="s">
        <v>853</v>
      </c>
      <c r="C28" s="956"/>
      <c r="D28" s="956"/>
      <c r="E28" s="956"/>
      <c r="F28" s="956"/>
      <c r="G28" s="956"/>
      <c r="H28" s="956"/>
      <c r="I28" s="956"/>
      <c r="J28" s="956"/>
      <c r="K28" s="956"/>
      <c r="L28" s="956"/>
      <c r="M28" s="956"/>
      <c r="N28" s="956"/>
    </row>
    <row r="29" spans="1:15" ht="15" thickBot="1" x14ac:dyDescent="0.25">
      <c r="B29" s="651"/>
      <c r="C29" s="575"/>
      <c r="D29" s="575"/>
      <c r="E29" s="575"/>
      <c r="F29" s="575"/>
      <c r="G29" s="652"/>
      <c r="H29" s="652"/>
      <c r="I29" s="652"/>
      <c r="J29" s="652"/>
      <c r="K29" s="652"/>
      <c r="L29" s="652"/>
      <c r="M29" s="308"/>
      <c r="N29" s="44" t="s">
        <v>46</v>
      </c>
    </row>
    <row r="30" spans="1:15" ht="15" customHeight="1" x14ac:dyDescent="0.2">
      <c r="B30" s="965" t="s">
        <v>855</v>
      </c>
      <c r="C30" s="968" t="s">
        <v>21</v>
      </c>
      <c r="D30" s="969"/>
      <c r="E30" s="970"/>
      <c r="F30" s="957" t="s">
        <v>197</v>
      </c>
      <c r="G30" s="958"/>
      <c r="H30" s="959"/>
      <c r="I30" s="957" t="s">
        <v>94</v>
      </c>
      <c r="J30" s="958"/>
      <c r="K30" s="959"/>
      <c r="L30" s="957" t="s">
        <v>95</v>
      </c>
      <c r="M30" s="958"/>
      <c r="N30" s="959"/>
      <c r="O30" s="653"/>
    </row>
    <row r="31" spans="1:15" ht="12.75" customHeight="1" x14ac:dyDescent="0.2">
      <c r="B31" s="966"/>
      <c r="C31" s="962" t="s">
        <v>49</v>
      </c>
      <c r="D31" s="788" t="s">
        <v>196</v>
      </c>
      <c r="E31" s="792" t="s">
        <v>252</v>
      </c>
      <c r="F31" s="962" t="s">
        <v>49</v>
      </c>
      <c r="G31" s="788" t="s">
        <v>196</v>
      </c>
      <c r="H31" s="792" t="s">
        <v>252</v>
      </c>
      <c r="I31" s="962" t="s">
        <v>49</v>
      </c>
      <c r="J31" s="788" t="s">
        <v>196</v>
      </c>
      <c r="K31" s="792" t="s">
        <v>252</v>
      </c>
      <c r="L31" s="962" t="s">
        <v>49</v>
      </c>
      <c r="M31" s="788" t="s">
        <v>196</v>
      </c>
      <c r="N31" s="792" t="s">
        <v>252</v>
      </c>
    </row>
    <row r="32" spans="1:15" ht="21.75" customHeight="1" thickBot="1" x14ac:dyDescent="0.25">
      <c r="A32" s="10"/>
      <c r="B32" s="971"/>
      <c r="C32" s="963"/>
      <c r="D32" s="964"/>
      <c r="E32" s="961"/>
      <c r="F32" s="963"/>
      <c r="G32" s="964"/>
      <c r="H32" s="961"/>
      <c r="I32" s="963"/>
      <c r="J32" s="964"/>
      <c r="K32" s="961"/>
      <c r="L32" s="963"/>
      <c r="M32" s="964"/>
      <c r="N32" s="961"/>
    </row>
    <row r="33" spans="1:14" ht="14.25" customHeight="1" x14ac:dyDescent="0.2">
      <c r="A33" s="10"/>
      <c r="B33" s="654" t="s">
        <v>96</v>
      </c>
      <c r="C33" s="631">
        <v>14</v>
      </c>
      <c r="D33" s="196">
        <v>1049300</v>
      </c>
      <c r="E33" s="655">
        <v>74950</v>
      </c>
      <c r="F33" s="630">
        <v>13</v>
      </c>
      <c r="G33" s="157">
        <v>936000</v>
      </c>
      <c r="H33" s="202">
        <v>72000</v>
      </c>
      <c r="I33" s="756"/>
      <c r="J33" s="757"/>
      <c r="K33" s="758"/>
      <c r="L33" s="631">
        <v>1</v>
      </c>
      <c r="M33" s="196">
        <v>113300</v>
      </c>
      <c r="N33" s="202">
        <v>113300</v>
      </c>
    </row>
    <row r="34" spans="1:14" ht="14.25" customHeight="1" x14ac:dyDescent="0.2">
      <c r="A34" s="10"/>
      <c r="B34" s="656" t="s">
        <v>97</v>
      </c>
      <c r="C34" s="635">
        <v>14</v>
      </c>
      <c r="D34" s="143">
        <v>958400</v>
      </c>
      <c r="E34" s="657">
        <v>68457.14</v>
      </c>
      <c r="F34" s="634">
        <v>13</v>
      </c>
      <c r="G34" s="148">
        <v>854100</v>
      </c>
      <c r="H34" s="149">
        <v>65700</v>
      </c>
      <c r="I34" s="759"/>
      <c r="J34" s="760"/>
      <c r="K34" s="761"/>
      <c r="L34" s="635">
        <v>1</v>
      </c>
      <c r="M34" s="143">
        <v>104300</v>
      </c>
      <c r="N34" s="149">
        <v>104300</v>
      </c>
    </row>
    <row r="35" spans="1:14" ht="14.25" customHeight="1" x14ac:dyDescent="0.2">
      <c r="A35" s="10"/>
      <c r="B35" s="656" t="s">
        <v>98</v>
      </c>
      <c r="C35" s="635">
        <v>14</v>
      </c>
      <c r="D35" s="143">
        <v>1096000</v>
      </c>
      <c r="E35" s="657">
        <v>78286</v>
      </c>
      <c r="F35" s="634">
        <v>13</v>
      </c>
      <c r="G35" s="148">
        <v>978900</v>
      </c>
      <c r="H35" s="149">
        <v>75300</v>
      </c>
      <c r="I35" s="759"/>
      <c r="J35" s="760"/>
      <c r="K35" s="761"/>
      <c r="L35" s="635">
        <v>1</v>
      </c>
      <c r="M35" s="143">
        <v>117100</v>
      </c>
      <c r="N35" s="149">
        <v>117100</v>
      </c>
    </row>
    <row r="36" spans="1:14" ht="14.25" customHeight="1" x14ac:dyDescent="0.2">
      <c r="A36" s="10"/>
      <c r="B36" s="656" t="s">
        <v>99</v>
      </c>
      <c r="C36" s="635">
        <v>14</v>
      </c>
      <c r="D36" s="143">
        <v>958400</v>
      </c>
      <c r="E36" s="657">
        <v>68457</v>
      </c>
      <c r="F36" s="634">
        <v>13</v>
      </c>
      <c r="G36" s="148">
        <v>854100</v>
      </c>
      <c r="H36" s="149">
        <v>65700</v>
      </c>
      <c r="I36" s="759"/>
      <c r="J36" s="760"/>
      <c r="K36" s="761"/>
      <c r="L36" s="635">
        <v>1</v>
      </c>
      <c r="M36" s="143">
        <v>104300</v>
      </c>
      <c r="N36" s="149">
        <v>104300</v>
      </c>
    </row>
    <row r="37" spans="1:14" ht="14.25" customHeight="1" x14ac:dyDescent="0.2">
      <c r="A37" s="10"/>
      <c r="B37" s="656" t="s">
        <v>100</v>
      </c>
      <c r="C37" s="635">
        <v>14</v>
      </c>
      <c r="D37" s="143">
        <v>1096000</v>
      </c>
      <c r="E37" s="657">
        <v>78285.710000000006</v>
      </c>
      <c r="F37" s="634">
        <v>13</v>
      </c>
      <c r="G37" s="148">
        <v>978900</v>
      </c>
      <c r="H37" s="149">
        <v>75300</v>
      </c>
      <c r="I37" s="759"/>
      <c r="J37" s="760"/>
      <c r="K37" s="761"/>
      <c r="L37" s="635">
        <v>1</v>
      </c>
      <c r="M37" s="143">
        <v>117100</v>
      </c>
      <c r="N37" s="149">
        <v>117100</v>
      </c>
    </row>
    <row r="38" spans="1:14" ht="14.25" customHeight="1" x14ac:dyDescent="0.2">
      <c r="A38" s="10"/>
      <c r="B38" s="656" t="s">
        <v>101</v>
      </c>
      <c r="C38" s="635">
        <v>17</v>
      </c>
      <c r="D38" s="143">
        <v>1256900</v>
      </c>
      <c r="E38" s="657">
        <v>73935</v>
      </c>
      <c r="F38" s="634">
        <v>13</v>
      </c>
      <c r="G38" s="148">
        <v>936000</v>
      </c>
      <c r="H38" s="149">
        <v>72000</v>
      </c>
      <c r="I38" s="634">
        <v>3</v>
      </c>
      <c r="J38" s="148">
        <v>207600</v>
      </c>
      <c r="K38" s="149">
        <v>69200</v>
      </c>
      <c r="L38" s="635">
        <v>1</v>
      </c>
      <c r="M38" s="143">
        <v>113300</v>
      </c>
      <c r="N38" s="149">
        <v>113300</v>
      </c>
    </row>
    <row r="39" spans="1:14" ht="14.25" customHeight="1" x14ac:dyDescent="0.2">
      <c r="A39" s="10"/>
      <c r="B39" s="656" t="s">
        <v>102</v>
      </c>
      <c r="C39" s="635">
        <v>17</v>
      </c>
      <c r="D39" s="143">
        <v>1206100</v>
      </c>
      <c r="E39" s="657">
        <v>70947</v>
      </c>
      <c r="F39" s="634">
        <v>13</v>
      </c>
      <c r="G39" s="148">
        <v>895700</v>
      </c>
      <c r="H39" s="149">
        <v>68900</v>
      </c>
      <c r="I39" s="634">
        <v>3</v>
      </c>
      <c r="J39" s="148">
        <v>202200</v>
      </c>
      <c r="K39" s="149">
        <v>67400</v>
      </c>
      <c r="L39" s="635">
        <v>1</v>
      </c>
      <c r="M39" s="143">
        <v>108200</v>
      </c>
      <c r="N39" s="149">
        <v>108200</v>
      </c>
    </row>
    <row r="40" spans="1:14" ht="14.25" customHeight="1" x14ac:dyDescent="0.2">
      <c r="A40" s="10"/>
      <c r="B40" s="656" t="s">
        <v>103</v>
      </c>
      <c r="C40" s="635">
        <v>17</v>
      </c>
      <c r="D40" s="143">
        <v>1315000</v>
      </c>
      <c r="E40" s="657">
        <v>77353</v>
      </c>
      <c r="F40" s="634">
        <v>13</v>
      </c>
      <c r="G40" s="148">
        <v>978900</v>
      </c>
      <c r="H40" s="149">
        <v>75300</v>
      </c>
      <c r="I40" s="634">
        <v>3</v>
      </c>
      <c r="J40" s="148">
        <v>219000</v>
      </c>
      <c r="K40" s="149">
        <v>73000</v>
      </c>
      <c r="L40" s="635">
        <v>1</v>
      </c>
      <c r="M40" s="143">
        <v>117100</v>
      </c>
      <c r="N40" s="149">
        <v>117100</v>
      </c>
    </row>
    <row r="41" spans="1:14" ht="14.25" customHeight="1" x14ac:dyDescent="0.2">
      <c r="A41" s="10"/>
      <c r="B41" s="656" t="s">
        <v>104</v>
      </c>
      <c r="C41" s="635">
        <v>17</v>
      </c>
      <c r="D41" s="143">
        <v>1204600</v>
      </c>
      <c r="E41" s="657">
        <v>70859</v>
      </c>
      <c r="F41" s="634">
        <v>12</v>
      </c>
      <c r="G41" s="148">
        <v>826800</v>
      </c>
      <c r="H41" s="149">
        <v>68900</v>
      </c>
      <c r="I41" s="634">
        <v>4</v>
      </c>
      <c r="J41" s="148">
        <v>269600</v>
      </c>
      <c r="K41" s="149">
        <v>67400</v>
      </c>
      <c r="L41" s="635">
        <v>1</v>
      </c>
      <c r="M41" s="143">
        <v>108200</v>
      </c>
      <c r="N41" s="149">
        <v>108200</v>
      </c>
    </row>
    <row r="42" spans="1:14" ht="14.25" customHeight="1" x14ac:dyDescent="0.2">
      <c r="A42" s="10"/>
      <c r="B42" s="656" t="s">
        <v>105</v>
      </c>
      <c r="C42" s="635">
        <v>17</v>
      </c>
      <c r="D42" s="143">
        <v>1230800</v>
      </c>
      <c r="E42" s="657">
        <v>72400</v>
      </c>
      <c r="F42" s="634">
        <v>12</v>
      </c>
      <c r="G42" s="148">
        <v>864000</v>
      </c>
      <c r="H42" s="149">
        <v>72000</v>
      </c>
      <c r="I42" s="634">
        <v>4</v>
      </c>
      <c r="J42" s="148">
        <v>253500</v>
      </c>
      <c r="K42" s="149">
        <v>63375</v>
      </c>
      <c r="L42" s="635">
        <v>1</v>
      </c>
      <c r="M42" s="143">
        <v>113300</v>
      </c>
      <c r="N42" s="149">
        <v>113300</v>
      </c>
    </row>
    <row r="43" spans="1:14" ht="14.25" customHeight="1" x14ac:dyDescent="0.2">
      <c r="A43" s="10"/>
      <c r="B43" s="656" t="s">
        <v>106</v>
      </c>
      <c r="C43" s="635">
        <v>17</v>
      </c>
      <c r="D43" s="143">
        <v>1230800</v>
      </c>
      <c r="E43" s="657">
        <v>72400</v>
      </c>
      <c r="F43" s="634">
        <v>12</v>
      </c>
      <c r="G43" s="148">
        <v>864000</v>
      </c>
      <c r="H43" s="149">
        <v>72000</v>
      </c>
      <c r="I43" s="634">
        <v>4</v>
      </c>
      <c r="J43" s="148">
        <v>253500</v>
      </c>
      <c r="K43" s="149">
        <v>63375</v>
      </c>
      <c r="L43" s="635">
        <v>1</v>
      </c>
      <c r="M43" s="143">
        <v>113300</v>
      </c>
      <c r="N43" s="149">
        <v>113300</v>
      </c>
    </row>
    <row r="44" spans="1:14" ht="14.25" customHeight="1" x14ac:dyDescent="0.2">
      <c r="A44" s="10"/>
      <c r="B44" s="656" t="s">
        <v>107</v>
      </c>
      <c r="C44" s="635">
        <v>17</v>
      </c>
      <c r="D44" s="143">
        <v>1204600</v>
      </c>
      <c r="E44" s="657">
        <v>70859</v>
      </c>
      <c r="F44" s="634">
        <v>12</v>
      </c>
      <c r="G44" s="148">
        <v>826800</v>
      </c>
      <c r="H44" s="149">
        <v>68900</v>
      </c>
      <c r="I44" s="634">
        <v>4</v>
      </c>
      <c r="J44" s="148">
        <v>269600</v>
      </c>
      <c r="K44" s="149">
        <v>67400</v>
      </c>
      <c r="L44" s="635">
        <v>1</v>
      </c>
      <c r="M44" s="143">
        <v>108200</v>
      </c>
      <c r="N44" s="149">
        <v>108200</v>
      </c>
    </row>
    <row r="45" spans="1:14" ht="14.25" customHeight="1" x14ac:dyDescent="0.2">
      <c r="A45" s="10"/>
      <c r="B45" s="658" t="s">
        <v>21</v>
      </c>
      <c r="C45" s="635">
        <v>189</v>
      </c>
      <c r="D45" s="637">
        <v>13806900</v>
      </c>
      <c r="E45" s="659">
        <v>877189</v>
      </c>
      <c r="F45" s="634">
        <v>152</v>
      </c>
      <c r="G45" s="148">
        <v>10794200</v>
      </c>
      <c r="H45" s="149">
        <v>852000</v>
      </c>
      <c r="I45" s="634">
        <v>25</v>
      </c>
      <c r="J45" s="148">
        <v>1675000</v>
      </c>
      <c r="K45" s="149">
        <v>471150</v>
      </c>
      <c r="L45" s="660">
        <v>12</v>
      </c>
      <c r="M45" s="637">
        <v>1337700</v>
      </c>
      <c r="N45" s="149">
        <v>1337700</v>
      </c>
    </row>
    <row r="46" spans="1:14" ht="14.25" customHeight="1" thickBot="1" x14ac:dyDescent="0.25">
      <c r="A46" s="10"/>
      <c r="B46" s="661" t="s">
        <v>108</v>
      </c>
      <c r="C46" s="662">
        <v>16</v>
      </c>
      <c r="D46" s="646">
        <v>1150575</v>
      </c>
      <c r="E46" s="663">
        <v>73099</v>
      </c>
      <c r="F46" s="648">
        <v>13</v>
      </c>
      <c r="G46" s="150">
        <v>899517</v>
      </c>
      <c r="H46" s="151">
        <v>71000</v>
      </c>
      <c r="I46" s="648">
        <v>4</v>
      </c>
      <c r="J46" s="150">
        <v>239286</v>
      </c>
      <c r="K46" s="151">
        <v>67307</v>
      </c>
      <c r="L46" s="649">
        <v>1</v>
      </c>
      <c r="M46" s="646">
        <v>111475</v>
      </c>
      <c r="N46" s="151">
        <v>111475</v>
      </c>
    </row>
    <row r="47" spans="1:14" ht="14.25" x14ac:dyDescent="0.2">
      <c r="B47" s="972" t="s">
        <v>857</v>
      </c>
      <c r="C47" s="972"/>
      <c r="D47" s="972"/>
      <c r="E47" s="972"/>
      <c r="F47" s="972"/>
      <c r="G47" s="972"/>
      <c r="H47" s="972"/>
      <c r="I47" s="972"/>
      <c r="J47" s="972"/>
      <c r="K47" s="972"/>
      <c r="L47" s="972"/>
      <c r="M47" s="972"/>
      <c r="N47" s="308"/>
    </row>
    <row r="51" spans="2:14" ht="15.75" x14ac:dyDescent="0.2">
      <c r="B51" s="956" t="s">
        <v>858</v>
      </c>
      <c r="C51" s="956"/>
      <c r="D51" s="956"/>
      <c r="E51" s="956"/>
      <c r="F51" s="956"/>
      <c r="G51" s="956"/>
      <c r="H51" s="956"/>
      <c r="I51" s="956"/>
      <c r="J51" s="956"/>
      <c r="K51" s="956"/>
      <c r="L51" s="956"/>
      <c r="M51" s="956"/>
      <c r="N51" s="956"/>
    </row>
    <row r="52" spans="2:14" ht="15" thickBot="1" x14ac:dyDescent="0.25">
      <c r="B52" s="651"/>
      <c r="C52" s="575"/>
      <c r="D52" s="575"/>
      <c r="E52" s="575"/>
      <c r="F52" s="575"/>
      <c r="G52" s="652"/>
      <c r="H52" s="652"/>
      <c r="I52" s="652"/>
      <c r="J52" s="652"/>
      <c r="K52" s="652"/>
      <c r="L52" s="652"/>
      <c r="M52" s="308"/>
      <c r="N52" s="44" t="s">
        <v>46</v>
      </c>
    </row>
    <row r="53" spans="2:14" ht="15" customHeight="1" x14ac:dyDescent="0.2">
      <c r="B53" s="965" t="s">
        <v>855</v>
      </c>
      <c r="C53" s="968" t="s">
        <v>21</v>
      </c>
      <c r="D53" s="969"/>
      <c r="E53" s="970"/>
      <c r="F53" s="957" t="s">
        <v>197</v>
      </c>
      <c r="G53" s="958"/>
      <c r="H53" s="959"/>
      <c r="I53" s="957" t="s">
        <v>94</v>
      </c>
      <c r="J53" s="958"/>
      <c r="K53" s="959"/>
      <c r="L53" s="957" t="s">
        <v>95</v>
      </c>
      <c r="M53" s="958"/>
      <c r="N53" s="959"/>
    </row>
    <row r="54" spans="2:14" ht="12.75" customHeight="1" x14ac:dyDescent="0.2">
      <c r="B54" s="966"/>
      <c r="C54" s="962" t="s">
        <v>49</v>
      </c>
      <c r="D54" s="788" t="s">
        <v>196</v>
      </c>
      <c r="E54" s="792" t="s">
        <v>252</v>
      </c>
      <c r="F54" s="962" t="s">
        <v>49</v>
      </c>
      <c r="G54" s="788" t="s">
        <v>196</v>
      </c>
      <c r="H54" s="792" t="s">
        <v>252</v>
      </c>
      <c r="I54" s="962" t="s">
        <v>49</v>
      </c>
      <c r="J54" s="788" t="s">
        <v>196</v>
      </c>
      <c r="K54" s="792" t="s">
        <v>252</v>
      </c>
      <c r="L54" s="962" t="s">
        <v>49</v>
      </c>
      <c r="M54" s="788" t="s">
        <v>196</v>
      </c>
      <c r="N54" s="792" t="s">
        <v>252</v>
      </c>
    </row>
    <row r="55" spans="2:14" ht="13.5" thickBot="1" x14ac:dyDescent="0.25">
      <c r="B55" s="967"/>
      <c r="C55" s="963"/>
      <c r="D55" s="964"/>
      <c r="E55" s="961"/>
      <c r="F55" s="963"/>
      <c r="G55" s="964"/>
      <c r="H55" s="961"/>
      <c r="I55" s="963"/>
      <c r="J55" s="964"/>
      <c r="K55" s="961"/>
      <c r="L55" s="963"/>
      <c r="M55" s="964"/>
      <c r="N55" s="961"/>
    </row>
    <row r="56" spans="2:14" ht="14.25" x14ac:dyDescent="0.2">
      <c r="B56" s="664" t="s">
        <v>96</v>
      </c>
      <c r="C56" s="631">
        <v>14</v>
      </c>
      <c r="D56" s="196">
        <v>1208269</v>
      </c>
      <c r="E56" s="199">
        <v>86304.93</v>
      </c>
      <c r="F56" s="630">
        <v>13</v>
      </c>
      <c r="G56" s="157">
        <v>1077804</v>
      </c>
      <c r="H56" s="202">
        <v>82908</v>
      </c>
      <c r="I56" s="756"/>
      <c r="J56" s="757"/>
      <c r="K56" s="758"/>
      <c r="L56" s="629">
        <v>1</v>
      </c>
      <c r="M56" s="196">
        <v>130465</v>
      </c>
      <c r="N56" s="202">
        <v>130465</v>
      </c>
    </row>
    <row r="57" spans="2:14" ht="14.25" x14ac:dyDescent="0.2">
      <c r="B57" s="666" t="s">
        <v>97</v>
      </c>
      <c r="C57" s="635">
        <v>14</v>
      </c>
      <c r="D57" s="143">
        <v>1103603</v>
      </c>
      <c r="E57" s="144">
        <v>78828.78</v>
      </c>
      <c r="F57" s="634">
        <v>13</v>
      </c>
      <c r="G57" s="148">
        <v>983502</v>
      </c>
      <c r="H57" s="149">
        <v>75654</v>
      </c>
      <c r="I57" s="759"/>
      <c r="J57" s="760"/>
      <c r="K57" s="761"/>
      <c r="L57" s="633">
        <v>1</v>
      </c>
      <c r="M57" s="143">
        <v>120101</v>
      </c>
      <c r="N57" s="149">
        <v>120101</v>
      </c>
    </row>
    <row r="58" spans="2:14" ht="14.25" x14ac:dyDescent="0.2">
      <c r="B58" s="666" t="s">
        <v>98</v>
      </c>
      <c r="C58" s="635">
        <v>14</v>
      </c>
      <c r="D58" s="143">
        <v>1262045</v>
      </c>
      <c r="E58" s="144">
        <v>90146.07</v>
      </c>
      <c r="F58" s="634">
        <v>13</v>
      </c>
      <c r="G58" s="148">
        <v>1127204</v>
      </c>
      <c r="H58" s="149">
        <v>86708</v>
      </c>
      <c r="I58" s="759"/>
      <c r="J58" s="760"/>
      <c r="K58" s="761"/>
      <c r="L58" s="633">
        <v>1</v>
      </c>
      <c r="M58" s="143">
        <v>134841</v>
      </c>
      <c r="N58" s="149">
        <v>134841</v>
      </c>
    </row>
    <row r="59" spans="2:14" ht="14.25" x14ac:dyDescent="0.2">
      <c r="B59" s="666" t="s">
        <v>99</v>
      </c>
      <c r="C59" s="635">
        <v>14</v>
      </c>
      <c r="D59" s="143">
        <v>1103603</v>
      </c>
      <c r="E59" s="144">
        <v>78829</v>
      </c>
      <c r="F59" s="634">
        <v>13</v>
      </c>
      <c r="G59" s="148">
        <v>983502</v>
      </c>
      <c r="H59" s="149">
        <v>75654</v>
      </c>
      <c r="I59" s="759"/>
      <c r="J59" s="760"/>
      <c r="K59" s="761"/>
      <c r="L59" s="633">
        <v>1</v>
      </c>
      <c r="M59" s="143">
        <v>120101</v>
      </c>
      <c r="N59" s="149">
        <v>120101</v>
      </c>
    </row>
    <row r="60" spans="2:14" ht="14.25" x14ac:dyDescent="0.2">
      <c r="B60" s="666" t="s">
        <v>100</v>
      </c>
      <c r="C60" s="635">
        <v>14</v>
      </c>
      <c r="D60" s="143">
        <v>1262045</v>
      </c>
      <c r="E60" s="144">
        <v>90146</v>
      </c>
      <c r="F60" s="634">
        <v>13</v>
      </c>
      <c r="G60" s="148">
        <v>1127204</v>
      </c>
      <c r="H60" s="149">
        <v>86708</v>
      </c>
      <c r="I60" s="759"/>
      <c r="J60" s="760"/>
      <c r="K60" s="761"/>
      <c r="L60" s="633">
        <v>1</v>
      </c>
      <c r="M60" s="143">
        <v>134841</v>
      </c>
      <c r="N60" s="149">
        <v>134841</v>
      </c>
    </row>
    <row r="61" spans="2:14" ht="14.25" x14ac:dyDescent="0.2">
      <c r="B61" s="666" t="s">
        <v>101</v>
      </c>
      <c r="C61" s="635">
        <v>17</v>
      </c>
      <c r="D61" s="143">
        <v>1447321</v>
      </c>
      <c r="E61" s="144">
        <v>85137</v>
      </c>
      <c r="F61" s="634">
        <v>13</v>
      </c>
      <c r="G61" s="148">
        <v>1077804</v>
      </c>
      <c r="H61" s="149">
        <v>82908</v>
      </c>
      <c r="I61" s="634">
        <v>3</v>
      </c>
      <c r="J61" s="148">
        <v>239052</v>
      </c>
      <c r="K61" s="149">
        <v>79684</v>
      </c>
      <c r="L61" s="633">
        <v>1</v>
      </c>
      <c r="M61" s="143">
        <v>130465</v>
      </c>
      <c r="N61" s="149">
        <v>130465</v>
      </c>
    </row>
    <row r="62" spans="2:14" ht="14.25" x14ac:dyDescent="0.2">
      <c r="B62" s="666" t="s">
        <v>102</v>
      </c>
      <c r="C62" s="635">
        <v>17</v>
      </c>
      <c r="D62" s="143">
        <v>1388819</v>
      </c>
      <c r="E62" s="144">
        <v>81695</v>
      </c>
      <c r="F62" s="634">
        <v>13</v>
      </c>
      <c r="G62" s="148">
        <v>1031394</v>
      </c>
      <c r="H62" s="149">
        <v>79338</v>
      </c>
      <c r="I62" s="634">
        <v>3</v>
      </c>
      <c r="J62" s="148">
        <v>232833</v>
      </c>
      <c r="K62" s="149">
        <v>77611</v>
      </c>
      <c r="L62" s="633">
        <v>1</v>
      </c>
      <c r="M62" s="143">
        <v>124592</v>
      </c>
      <c r="N62" s="149">
        <v>124592</v>
      </c>
    </row>
    <row r="63" spans="2:14" ht="14.25" x14ac:dyDescent="0.2">
      <c r="B63" s="666" t="s">
        <v>103</v>
      </c>
      <c r="C63" s="635">
        <v>17</v>
      </c>
      <c r="D63" s="143">
        <v>1514225</v>
      </c>
      <c r="E63" s="144">
        <v>89072</v>
      </c>
      <c r="F63" s="634">
        <v>13</v>
      </c>
      <c r="G63" s="148">
        <v>1127204</v>
      </c>
      <c r="H63" s="149">
        <v>86708</v>
      </c>
      <c r="I63" s="634">
        <v>3</v>
      </c>
      <c r="J63" s="148">
        <v>252180</v>
      </c>
      <c r="K63" s="149">
        <v>84060</v>
      </c>
      <c r="L63" s="633">
        <v>1</v>
      </c>
      <c r="M63" s="143">
        <v>134841</v>
      </c>
      <c r="N63" s="149">
        <v>134841</v>
      </c>
    </row>
    <row r="64" spans="2:14" ht="14.25" x14ac:dyDescent="0.2">
      <c r="B64" s="666" t="s">
        <v>104</v>
      </c>
      <c r="C64" s="635">
        <v>17</v>
      </c>
      <c r="D64" s="143">
        <v>1387092</v>
      </c>
      <c r="E64" s="144">
        <v>81594</v>
      </c>
      <c r="F64" s="634">
        <v>12</v>
      </c>
      <c r="G64" s="148">
        <v>952056</v>
      </c>
      <c r="H64" s="149">
        <v>79338</v>
      </c>
      <c r="I64" s="634">
        <v>4</v>
      </c>
      <c r="J64" s="148">
        <v>310444</v>
      </c>
      <c r="K64" s="149">
        <v>77611</v>
      </c>
      <c r="L64" s="633">
        <v>1</v>
      </c>
      <c r="M64" s="143">
        <v>124592</v>
      </c>
      <c r="N64" s="149">
        <v>124592</v>
      </c>
    </row>
    <row r="65" spans="2:14" ht="14.25" x14ac:dyDescent="0.2">
      <c r="B65" s="666" t="s">
        <v>105</v>
      </c>
      <c r="C65" s="635">
        <v>17</v>
      </c>
      <c r="D65" s="143">
        <v>1444097</v>
      </c>
      <c r="E65" s="144">
        <v>84947</v>
      </c>
      <c r="F65" s="634">
        <v>12</v>
      </c>
      <c r="G65" s="148">
        <v>994896</v>
      </c>
      <c r="H65" s="149">
        <v>82908</v>
      </c>
      <c r="I65" s="634">
        <v>4</v>
      </c>
      <c r="J65" s="148">
        <v>318736</v>
      </c>
      <c r="K65" s="149">
        <v>79684</v>
      </c>
      <c r="L65" s="633">
        <v>1</v>
      </c>
      <c r="M65" s="143">
        <v>130465</v>
      </c>
      <c r="N65" s="149">
        <v>130465</v>
      </c>
    </row>
    <row r="66" spans="2:14" ht="14.25" x14ac:dyDescent="0.2">
      <c r="B66" s="666" t="s">
        <v>106</v>
      </c>
      <c r="C66" s="635">
        <v>17</v>
      </c>
      <c r="D66" s="143">
        <v>1444097</v>
      </c>
      <c r="E66" s="144">
        <v>84947</v>
      </c>
      <c r="F66" s="634">
        <v>12</v>
      </c>
      <c r="G66" s="148">
        <v>994896</v>
      </c>
      <c r="H66" s="149">
        <v>82908</v>
      </c>
      <c r="I66" s="634">
        <v>4</v>
      </c>
      <c r="J66" s="148">
        <v>318736</v>
      </c>
      <c r="K66" s="149">
        <v>79684</v>
      </c>
      <c r="L66" s="633">
        <v>1</v>
      </c>
      <c r="M66" s="143">
        <v>130465</v>
      </c>
      <c r="N66" s="149">
        <v>130465</v>
      </c>
    </row>
    <row r="67" spans="2:14" ht="14.25" x14ac:dyDescent="0.2">
      <c r="B67" s="666" t="s">
        <v>107</v>
      </c>
      <c r="C67" s="635">
        <v>17</v>
      </c>
      <c r="D67" s="143">
        <v>1387092</v>
      </c>
      <c r="E67" s="144">
        <v>81594</v>
      </c>
      <c r="F67" s="634">
        <v>12</v>
      </c>
      <c r="G67" s="148">
        <v>952056</v>
      </c>
      <c r="H67" s="149">
        <v>79338</v>
      </c>
      <c r="I67" s="634">
        <v>4</v>
      </c>
      <c r="J67" s="148">
        <v>310444</v>
      </c>
      <c r="K67" s="149">
        <v>77611</v>
      </c>
      <c r="L67" s="633">
        <v>1</v>
      </c>
      <c r="M67" s="143">
        <v>124592</v>
      </c>
      <c r="N67" s="149">
        <v>124592</v>
      </c>
    </row>
    <row r="68" spans="2:14" ht="14.25" x14ac:dyDescent="0.2">
      <c r="B68" s="667" t="s">
        <v>21</v>
      </c>
      <c r="C68" s="635">
        <v>189</v>
      </c>
      <c r="D68" s="637">
        <v>15952308</v>
      </c>
      <c r="E68" s="638">
        <v>1013241</v>
      </c>
      <c r="F68" s="634">
        <v>152</v>
      </c>
      <c r="G68" s="148">
        <v>12429522</v>
      </c>
      <c r="H68" s="149">
        <v>981078</v>
      </c>
      <c r="I68" s="634">
        <v>31</v>
      </c>
      <c r="J68" s="148">
        <v>1982425</v>
      </c>
      <c r="K68" s="149">
        <v>555945</v>
      </c>
      <c r="L68" s="668">
        <v>12</v>
      </c>
      <c r="M68" s="637">
        <v>1540361</v>
      </c>
      <c r="N68" s="149">
        <v>1540361</v>
      </c>
    </row>
    <row r="69" spans="2:14" ht="15" thickBot="1" x14ac:dyDescent="0.25">
      <c r="B69" s="669" t="s">
        <v>108</v>
      </c>
      <c r="C69" s="662">
        <v>16</v>
      </c>
      <c r="D69" s="646">
        <v>1329359</v>
      </c>
      <c r="E69" s="647">
        <v>84437</v>
      </c>
      <c r="F69" s="648">
        <v>13</v>
      </c>
      <c r="G69" s="150">
        <v>1035794</v>
      </c>
      <c r="H69" s="151">
        <v>81757</v>
      </c>
      <c r="I69" s="648">
        <v>3</v>
      </c>
      <c r="J69" s="150">
        <v>283204</v>
      </c>
      <c r="K69" s="151">
        <v>79421</v>
      </c>
      <c r="L69" s="670">
        <v>1</v>
      </c>
      <c r="M69" s="646">
        <v>128363</v>
      </c>
      <c r="N69" s="151">
        <v>128363</v>
      </c>
    </row>
    <row r="70" spans="2:14" ht="14.25" x14ac:dyDescent="0.2">
      <c r="B70" s="972" t="s">
        <v>857</v>
      </c>
      <c r="C70" s="972"/>
      <c r="D70" s="972"/>
      <c r="E70" s="972"/>
      <c r="F70" s="972"/>
      <c r="G70" s="972"/>
      <c r="H70" s="972"/>
      <c r="I70" s="972"/>
      <c r="J70" s="972"/>
      <c r="K70" s="972"/>
      <c r="L70" s="972"/>
      <c r="M70" s="972"/>
      <c r="N70" s="308"/>
    </row>
  </sheetData>
  <mergeCells count="57">
    <mergeCell ref="N54:N55"/>
    <mergeCell ref="B70:M70"/>
    <mergeCell ref="G54:G55"/>
    <mergeCell ref="H54:H55"/>
    <mergeCell ref="I54:I55"/>
    <mergeCell ref="J54:J55"/>
    <mergeCell ref="K54:K55"/>
    <mergeCell ref="L54:L55"/>
    <mergeCell ref="B53:B55"/>
    <mergeCell ref="C53:E53"/>
    <mergeCell ref="F53:H53"/>
    <mergeCell ref="I53:K53"/>
    <mergeCell ref="L53:N53"/>
    <mergeCell ref="L31:L32"/>
    <mergeCell ref="N7:N8"/>
    <mergeCell ref="L30:N30"/>
    <mergeCell ref="C54:C55"/>
    <mergeCell ref="D54:D55"/>
    <mergeCell ref="E54:E55"/>
    <mergeCell ref="F54:F55"/>
    <mergeCell ref="N31:N32"/>
    <mergeCell ref="K31:K32"/>
    <mergeCell ref="M31:M32"/>
    <mergeCell ref="G31:G32"/>
    <mergeCell ref="B47:M47"/>
    <mergeCell ref="F31:F32"/>
    <mergeCell ref="B51:N51"/>
    <mergeCell ref="B28:N28"/>
    <mergeCell ref="M54:M55"/>
    <mergeCell ref="B30:B32"/>
    <mergeCell ref="C30:E30"/>
    <mergeCell ref="J31:J32"/>
    <mergeCell ref="H7:H8"/>
    <mergeCell ref="C7:C8"/>
    <mergeCell ref="I7:I8"/>
    <mergeCell ref="J7:J8"/>
    <mergeCell ref="I31:I32"/>
    <mergeCell ref="H31:H32"/>
    <mergeCell ref="F30:H30"/>
    <mergeCell ref="I30:K30"/>
    <mergeCell ref="C31:C32"/>
    <mergeCell ref="D31:D32"/>
    <mergeCell ref="E31:E32"/>
    <mergeCell ref="K7:K8"/>
    <mergeCell ref="B4:N4"/>
    <mergeCell ref="F6:H6"/>
    <mergeCell ref="I6:K6"/>
    <mergeCell ref="L6:N6"/>
    <mergeCell ref="B23:M23"/>
    <mergeCell ref="E7:E8"/>
    <mergeCell ref="F7:F8"/>
    <mergeCell ref="G7:G8"/>
    <mergeCell ref="D7:D8"/>
    <mergeCell ref="B6:B8"/>
    <mergeCell ref="C6:E6"/>
    <mergeCell ref="M7:M8"/>
    <mergeCell ref="L7:L8"/>
  </mergeCells>
  <phoneticPr fontId="3" type="noConversion"/>
  <printOptions horizontalCentered="1"/>
  <pageMargins left="0.31496062992125984" right="0.31496062992125984" top="0.74803149606299213" bottom="0.74803149606299213" header="0.31496062992125984" footer="0.31496062992125984"/>
  <pageSetup scale="75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tabColor theme="6" tint="0.59999389629810485"/>
  </sheetPr>
  <dimension ref="B1:H10"/>
  <sheetViews>
    <sheetView showGridLines="0" tabSelected="1" zoomScale="115" zoomScaleNormal="115" workbookViewId="0">
      <selection activeCell="G7" sqref="G7:G8"/>
    </sheetView>
  </sheetViews>
  <sheetFormatPr defaultRowHeight="12.75" x14ac:dyDescent="0.2"/>
  <cols>
    <col min="1" max="1" width="1" style="7" customWidth="1"/>
    <col min="2" max="2" width="19.7109375" style="7" customWidth="1"/>
    <col min="3" max="3" width="20.7109375" style="7" customWidth="1"/>
    <col min="4" max="4" width="19.140625" style="7" customWidth="1"/>
    <col min="5" max="5" width="20.7109375" style="7" customWidth="1"/>
    <col min="6" max="6" width="18.28515625" style="7" customWidth="1"/>
    <col min="7" max="7" width="18.85546875" style="7" customWidth="1"/>
    <col min="8" max="16384" width="9.140625" style="7"/>
  </cols>
  <sheetData>
    <row r="1" spans="2:8" x14ac:dyDescent="0.2">
      <c r="G1" s="357" t="s">
        <v>774</v>
      </c>
    </row>
    <row r="3" spans="2:8" ht="18" customHeight="1" x14ac:dyDescent="0.25">
      <c r="B3" s="975" t="s">
        <v>402</v>
      </c>
      <c r="C3" s="975"/>
      <c r="D3" s="975"/>
      <c r="E3" s="975"/>
      <c r="F3" s="975"/>
      <c r="G3" s="975"/>
      <c r="H3" s="8"/>
    </row>
    <row r="4" spans="2:8" ht="18" customHeight="1" thickBot="1" x14ac:dyDescent="0.25">
      <c r="B4" s="358"/>
      <c r="C4" s="359"/>
      <c r="D4" s="359"/>
      <c r="E4" s="359"/>
      <c r="F4" s="359"/>
      <c r="G4" s="357" t="s">
        <v>46</v>
      </c>
    </row>
    <row r="5" spans="2:8" ht="20.100000000000001" customHeight="1" thickBot="1" x14ac:dyDescent="0.25">
      <c r="B5" s="976"/>
      <c r="C5" s="977"/>
      <c r="D5" s="980" t="s">
        <v>859</v>
      </c>
      <c r="E5" s="981"/>
      <c r="F5" s="980" t="s">
        <v>860</v>
      </c>
      <c r="G5" s="981"/>
    </row>
    <row r="6" spans="2:8" ht="20.100000000000001" customHeight="1" thickBot="1" x14ac:dyDescent="0.25">
      <c r="B6" s="978"/>
      <c r="C6" s="979"/>
      <c r="D6" s="360" t="s">
        <v>397</v>
      </c>
      <c r="E6" s="361" t="s">
        <v>389</v>
      </c>
      <c r="F6" s="360" t="s">
        <v>397</v>
      </c>
      <c r="G6" s="361" t="s">
        <v>389</v>
      </c>
    </row>
    <row r="7" spans="2:8" ht="20.100000000000001" customHeight="1" x14ac:dyDescent="0.2">
      <c r="B7" s="982" t="s">
        <v>398</v>
      </c>
      <c r="C7" s="362" t="s">
        <v>399</v>
      </c>
      <c r="D7" s="363">
        <v>43174</v>
      </c>
      <c r="E7" s="364">
        <v>32195</v>
      </c>
      <c r="F7" s="734">
        <v>53600</v>
      </c>
      <c r="G7" s="735">
        <v>39740</v>
      </c>
    </row>
    <row r="8" spans="2:8" ht="20.100000000000001" customHeight="1" thickBot="1" x14ac:dyDescent="0.25">
      <c r="B8" s="983"/>
      <c r="C8" s="365" t="s">
        <v>400</v>
      </c>
      <c r="D8" s="366">
        <v>95504</v>
      </c>
      <c r="E8" s="367">
        <v>68878</v>
      </c>
      <c r="F8" s="736">
        <v>102909</v>
      </c>
      <c r="G8" s="737">
        <v>74310</v>
      </c>
    </row>
    <row r="9" spans="2:8" ht="20.100000000000001" customHeight="1" x14ac:dyDescent="0.2">
      <c r="B9" s="973" t="s">
        <v>401</v>
      </c>
      <c r="C9" s="368" t="s">
        <v>399</v>
      </c>
      <c r="D9" s="363">
        <v>83292</v>
      </c>
      <c r="E9" s="364">
        <v>60318</v>
      </c>
      <c r="F9" s="734">
        <v>104300</v>
      </c>
      <c r="G9" s="735">
        <v>75286</v>
      </c>
    </row>
    <row r="10" spans="2:8" ht="20.100000000000001" customHeight="1" thickBot="1" x14ac:dyDescent="0.25">
      <c r="B10" s="974"/>
      <c r="C10" s="365" t="s">
        <v>400</v>
      </c>
      <c r="D10" s="366">
        <v>98717</v>
      </c>
      <c r="E10" s="367">
        <v>71371</v>
      </c>
      <c r="F10" s="736">
        <v>117100</v>
      </c>
      <c r="G10" s="737">
        <v>84258</v>
      </c>
    </row>
  </sheetData>
  <mergeCells count="6">
    <mergeCell ref="B9:B10"/>
    <mergeCell ref="B3:G3"/>
    <mergeCell ref="B5:C6"/>
    <mergeCell ref="D5:E5"/>
    <mergeCell ref="F5:G5"/>
    <mergeCell ref="B7:B8"/>
  </mergeCells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2:O49"/>
  <sheetViews>
    <sheetView showGridLines="0" topLeftCell="A4" zoomScale="115" zoomScaleNormal="115" workbookViewId="0">
      <selection activeCell="P23" sqref="P23"/>
    </sheetView>
  </sheetViews>
  <sheetFormatPr defaultColWidth="18" defaultRowHeight="12.75" x14ac:dyDescent="0.2"/>
  <cols>
    <col min="1" max="1" width="2.85546875" style="7" customWidth="1"/>
    <col min="2" max="2" width="11.85546875" style="7" customWidth="1"/>
    <col min="3" max="4" width="12.7109375" style="7" customWidth="1"/>
    <col min="5" max="5" width="12.5703125" style="7" customWidth="1"/>
    <col min="6" max="14" width="12.7109375" style="7" customWidth="1"/>
    <col min="15" max="15" width="13.42578125" style="7" bestFit="1" customWidth="1"/>
    <col min="16" max="254" width="9.140625" style="7" customWidth="1"/>
    <col min="255" max="16384" width="18" style="7"/>
  </cols>
  <sheetData>
    <row r="2" spans="1:15" x14ac:dyDescent="0.2">
      <c r="N2" s="45" t="s">
        <v>813</v>
      </c>
    </row>
    <row r="5" spans="1:15" ht="15.75" customHeight="1" x14ac:dyDescent="0.2">
      <c r="B5" s="768" t="s">
        <v>861</v>
      </c>
      <c r="C5" s="768"/>
      <c r="D5" s="768"/>
      <c r="E5" s="768"/>
      <c r="F5" s="768"/>
      <c r="G5" s="768"/>
      <c r="H5" s="768"/>
      <c r="I5" s="768"/>
      <c r="J5" s="768"/>
      <c r="K5" s="768"/>
      <c r="L5" s="768"/>
      <c r="M5" s="768"/>
      <c r="N5" s="768"/>
    </row>
    <row r="6" spans="1:15" ht="15.75" customHeight="1" x14ac:dyDescent="0.2">
      <c r="B6" s="768"/>
      <c r="C6" s="768"/>
      <c r="D6" s="768"/>
      <c r="E6" s="768"/>
      <c r="F6" s="768"/>
      <c r="G6" s="768"/>
      <c r="H6" s="768"/>
      <c r="I6" s="768"/>
      <c r="J6" s="768"/>
      <c r="K6" s="768"/>
      <c r="L6" s="768"/>
      <c r="M6" s="768"/>
      <c r="N6" s="768"/>
    </row>
    <row r="7" spans="1:15" ht="15" thickBot="1" x14ac:dyDescent="0.25">
      <c r="B7" s="651"/>
      <c r="C7" s="575"/>
      <c r="D7" s="575"/>
      <c r="E7" s="575"/>
      <c r="F7" s="575"/>
      <c r="G7" s="652"/>
      <c r="H7" s="652"/>
      <c r="I7" s="652"/>
      <c r="J7" s="652"/>
      <c r="K7" s="652"/>
      <c r="L7" s="652"/>
      <c r="M7" s="308"/>
      <c r="N7" s="44" t="s">
        <v>46</v>
      </c>
    </row>
    <row r="8" spans="1:15" ht="15" customHeight="1" x14ac:dyDescent="0.2">
      <c r="B8" s="965" t="s">
        <v>885</v>
      </c>
      <c r="C8" s="968" t="s">
        <v>21</v>
      </c>
      <c r="D8" s="969"/>
      <c r="E8" s="970"/>
      <c r="F8" s="957" t="s">
        <v>197</v>
      </c>
      <c r="G8" s="958"/>
      <c r="H8" s="959"/>
      <c r="I8" s="957" t="s">
        <v>94</v>
      </c>
      <c r="J8" s="958"/>
      <c r="K8" s="959"/>
      <c r="L8" s="957" t="s">
        <v>95</v>
      </c>
      <c r="M8" s="958"/>
      <c r="N8" s="959"/>
      <c r="O8" s="653"/>
    </row>
    <row r="9" spans="1:15" ht="12.75" customHeight="1" x14ac:dyDescent="0.2">
      <c r="B9" s="966"/>
      <c r="C9" s="962" t="s">
        <v>49</v>
      </c>
      <c r="D9" s="788" t="s">
        <v>196</v>
      </c>
      <c r="E9" s="792" t="s">
        <v>252</v>
      </c>
      <c r="F9" s="962" t="s">
        <v>49</v>
      </c>
      <c r="G9" s="788" t="s">
        <v>196</v>
      </c>
      <c r="H9" s="792" t="s">
        <v>252</v>
      </c>
      <c r="I9" s="962" t="s">
        <v>49</v>
      </c>
      <c r="J9" s="788" t="s">
        <v>196</v>
      </c>
      <c r="K9" s="792" t="s">
        <v>252</v>
      </c>
      <c r="L9" s="962" t="s">
        <v>49</v>
      </c>
      <c r="M9" s="788" t="s">
        <v>196</v>
      </c>
      <c r="N9" s="792" t="s">
        <v>252</v>
      </c>
    </row>
    <row r="10" spans="1:15" ht="21.75" customHeight="1" thickBot="1" x14ac:dyDescent="0.25">
      <c r="A10" s="10"/>
      <c r="B10" s="971"/>
      <c r="C10" s="963"/>
      <c r="D10" s="964"/>
      <c r="E10" s="961"/>
      <c r="F10" s="963"/>
      <c r="G10" s="964"/>
      <c r="H10" s="961"/>
      <c r="I10" s="963"/>
      <c r="J10" s="964"/>
      <c r="K10" s="961"/>
      <c r="L10" s="963"/>
      <c r="M10" s="964"/>
      <c r="N10" s="961"/>
    </row>
    <row r="11" spans="1:15" ht="14.25" customHeight="1" x14ac:dyDescent="0.2">
      <c r="A11" s="10"/>
      <c r="B11" s="654" t="s">
        <v>96</v>
      </c>
      <c r="C11" s="631"/>
      <c r="D11" s="196"/>
      <c r="E11" s="655"/>
      <c r="F11" s="630"/>
      <c r="G11" s="157"/>
      <c r="H11" s="202"/>
      <c r="I11" s="630"/>
      <c r="J11" s="157"/>
      <c r="K11" s="202"/>
      <c r="L11" s="631"/>
      <c r="M11" s="196"/>
      <c r="N11" s="202"/>
    </row>
    <row r="12" spans="1:15" ht="14.25" customHeight="1" x14ac:dyDescent="0.2">
      <c r="A12" s="10"/>
      <c r="B12" s="656" t="s">
        <v>97</v>
      </c>
      <c r="C12" s="635"/>
      <c r="D12" s="143"/>
      <c r="E12" s="657"/>
      <c r="F12" s="634"/>
      <c r="G12" s="148"/>
      <c r="H12" s="149"/>
      <c r="I12" s="634"/>
      <c r="J12" s="148"/>
      <c r="K12" s="149"/>
      <c r="L12" s="635"/>
      <c r="M12" s="143"/>
      <c r="N12" s="149"/>
    </row>
    <row r="13" spans="1:15" ht="14.25" customHeight="1" x14ac:dyDescent="0.2">
      <c r="A13" s="10"/>
      <c r="B13" s="656" t="s">
        <v>98</v>
      </c>
      <c r="C13" s="635"/>
      <c r="D13" s="143"/>
      <c r="E13" s="657"/>
      <c r="F13" s="634"/>
      <c r="G13" s="148"/>
      <c r="H13" s="149"/>
      <c r="I13" s="634"/>
      <c r="J13" s="148"/>
      <c r="K13" s="149"/>
      <c r="L13" s="635"/>
      <c r="M13" s="143"/>
      <c r="N13" s="149"/>
    </row>
    <row r="14" spans="1:15" ht="14.25" customHeight="1" x14ac:dyDescent="0.2">
      <c r="A14" s="10"/>
      <c r="B14" s="656" t="s">
        <v>99</v>
      </c>
      <c r="C14" s="635"/>
      <c r="D14" s="143"/>
      <c r="E14" s="657"/>
      <c r="F14" s="634"/>
      <c r="G14" s="148"/>
      <c r="H14" s="149"/>
      <c r="I14" s="634"/>
      <c r="J14" s="148"/>
      <c r="K14" s="149"/>
      <c r="L14" s="635"/>
      <c r="M14" s="143"/>
      <c r="N14" s="149"/>
    </row>
    <row r="15" spans="1:15" ht="14.25" customHeight="1" x14ac:dyDescent="0.2">
      <c r="A15" s="10"/>
      <c r="B15" s="656" t="s">
        <v>100</v>
      </c>
      <c r="C15" s="635"/>
      <c r="D15" s="143"/>
      <c r="E15" s="657"/>
      <c r="F15" s="634"/>
      <c r="G15" s="148"/>
      <c r="H15" s="149"/>
      <c r="I15" s="634"/>
      <c r="J15" s="148"/>
      <c r="K15" s="149"/>
      <c r="L15" s="635"/>
      <c r="M15" s="143"/>
      <c r="N15" s="149"/>
    </row>
    <row r="16" spans="1:15" ht="14.25" customHeight="1" x14ac:dyDescent="0.2">
      <c r="A16" s="10"/>
      <c r="B16" s="656" t="s">
        <v>101</v>
      </c>
      <c r="C16" s="635"/>
      <c r="D16" s="143"/>
      <c r="E16" s="657"/>
      <c r="F16" s="634"/>
      <c r="G16" s="148"/>
      <c r="H16" s="149"/>
      <c r="I16" s="634"/>
      <c r="J16" s="148"/>
      <c r="K16" s="149"/>
      <c r="L16" s="635"/>
      <c r="M16" s="143"/>
      <c r="N16" s="149"/>
    </row>
    <row r="17" spans="1:14" ht="14.25" customHeight="1" x14ac:dyDescent="0.2">
      <c r="A17" s="10"/>
      <c r="B17" s="656" t="s">
        <v>102</v>
      </c>
      <c r="C17" s="635"/>
      <c r="D17" s="143"/>
      <c r="E17" s="657"/>
      <c r="F17" s="634"/>
      <c r="G17" s="148"/>
      <c r="H17" s="149"/>
      <c r="I17" s="634"/>
      <c r="J17" s="148"/>
      <c r="K17" s="149"/>
      <c r="L17" s="635"/>
      <c r="M17" s="143"/>
      <c r="N17" s="149"/>
    </row>
    <row r="18" spans="1:14" ht="14.25" customHeight="1" x14ac:dyDescent="0.2">
      <c r="A18" s="10"/>
      <c r="B18" s="656" t="s">
        <v>103</v>
      </c>
      <c r="C18" s="635"/>
      <c r="D18" s="143"/>
      <c r="E18" s="657"/>
      <c r="F18" s="634"/>
      <c r="G18" s="148"/>
      <c r="H18" s="149"/>
      <c r="I18" s="634"/>
      <c r="J18" s="148"/>
      <c r="K18" s="149"/>
      <c r="L18" s="635"/>
      <c r="M18" s="143"/>
      <c r="N18" s="149"/>
    </row>
    <row r="19" spans="1:14" ht="14.25" customHeight="1" x14ac:dyDescent="0.2">
      <c r="A19" s="10"/>
      <c r="B19" s="656" t="s">
        <v>104</v>
      </c>
      <c r="C19" s="635"/>
      <c r="D19" s="143"/>
      <c r="E19" s="657"/>
      <c r="F19" s="634"/>
      <c r="G19" s="148"/>
      <c r="H19" s="149"/>
      <c r="I19" s="634"/>
      <c r="J19" s="148"/>
      <c r="K19" s="149"/>
      <c r="L19" s="635"/>
      <c r="M19" s="143"/>
      <c r="N19" s="149"/>
    </row>
    <row r="20" spans="1:14" ht="14.25" customHeight="1" x14ac:dyDescent="0.2">
      <c r="A20" s="10"/>
      <c r="B20" s="656" t="s">
        <v>105</v>
      </c>
      <c r="C20" s="635"/>
      <c r="D20" s="143"/>
      <c r="E20" s="657"/>
      <c r="F20" s="634"/>
      <c r="G20" s="148"/>
      <c r="H20" s="149"/>
      <c r="I20" s="634"/>
      <c r="J20" s="148"/>
      <c r="K20" s="149"/>
      <c r="L20" s="635"/>
      <c r="M20" s="143"/>
      <c r="N20" s="149"/>
    </row>
    <row r="21" spans="1:14" ht="14.25" customHeight="1" x14ac:dyDescent="0.2">
      <c r="A21" s="10"/>
      <c r="B21" s="656" t="s">
        <v>106</v>
      </c>
      <c r="C21" s="635"/>
      <c r="D21" s="143"/>
      <c r="E21" s="657"/>
      <c r="F21" s="634"/>
      <c r="G21" s="148"/>
      <c r="H21" s="149"/>
      <c r="I21" s="634"/>
      <c r="J21" s="148"/>
      <c r="K21" s="149"/>
      <c r="L21" s="635"/>
      <c r="M21" s="143"/>
      <c r="N21" s="149"/>
    </row>
    <row r="22" spans="1:14" ht="14.25" customHeight="1" x14ac:dyDescent="0.2">
      <c r="A22" s="10"/>
      <c r="B22" s="656" t="s">
        <v>107</v>
      </c>
      <c r="C22" s="635"/>
      <c r="D22" s="143"/>
      <c r="E22" s="657"/>
      <c r="F22" s="634"/>
      <c r="G22" s="148"/>
      <c r="H22" s="149"/>
      <c r="I22" s="634"/>
      <c r="J22" s="148"/>
      <c r="K22" s="149"/>
      <c r="L22" s="635"/>
      <c r="M22" s="143"/>
      <c r="N22" s="149"/>
    </row>
    <row r="23" spans="1:14" ht="14.25" customHeight="1" x14ac:dyDescent="0.2">
      <c r="A23" s="10"/>
      <c r="B23" s="658" t="s">
        <v>21</v>
      </c>
      <c r="C23" s="635"/>
      <c r="D23" s="637"/>
      <c r="E23" s="659"/>
      <c r="F23" s="634"/>
      <c r="G23" s="148"/>
      <c r="H23" s="149"/>
      <c r="I23" s="634"/>
      <c r="J23" s="148"/>
      <c r="K23" s="149"/>
      <c r="L23" s="660"/>
      <c r="M23" s="637"/>
      <c r="N23" s="149"/>
    </row>
    <row r="24" spans="1:14" ht="14.25" customHeight="1" thickBot="1" x14ac:dyDescent="0.25">
      <c r="A24" s="10"/>
      <c r="B24" s="661" t="s">
        <v>108</v>
      </c>
      <c r="C24" s="662"/>
      <c r="D24" s="646"/>
      <c r="E24" s="663"/>
      <c r="F24" s="648"/>
      <c r="G24" s="150"/>
      <c r="H24" s="151"/>
      <c r="I24" s="648"/>
      <c r="J24" s="150"/>
      <c r="K24" s="151"/>
      <c r="L24" s="649"/>
      <c r="M24" s="646"/>
      <c r="N24" s="151"/>
    </row>
    <row r="25" spans="1:14" ht="14.25" x14ac:dyDescent="0.2">
      <c r="B25" s="972" t="s">
        <v>857</v>
      </c>
      <c r="C25" s="972"/>
      <c r="D25" s="972"/>
      <c r="E25" s="972"/>
      <c r="F25" s="972"/>
      <c r="G25" s="972"/>
      <c r="H25" s="972"/>
      <c r="I25" s="972"/>
      <c r="J25" s="972"/>
      <c r="K25" s="972"/>
      <c r="L25" s="972"/>
      <c r="M25" s="972"/>
      <c r="N25" s="308"/>
    </row>
    <row r="29" spans="1:14" ht="15.75" customHeight="1" x14ac:dyDescent="0.2">
      <c r="B29" s="768" t="s">
        <v>862</v>
      </c>
      <c r="C29" s="768"/>
      <c r="D29" s="768"/>
      <c r="E29" s="768"/>
      <c r="F29" s="768"/>
      <c r="G29" s="768"/>
      <c r="H29" s="768"/>
      <c r="I29" s="768"/>
      <c r="J29" s="768"/>
      <c r="K29" s="768"/>
      <c r="L29" s="768"/>
      <c r="M29" s="768"/>
      <c r="N29" s="768"/>
    </row>
    <row r="30" spans="1:14" ht="15.75" customHeight="1" x14ac:dyDescent="0.2">
      <c r="B30" s="768"/>
      <c r="C30" s="768"/>
      <c r="D30" s="768"/>
      <c r="E30" s="768"/>
      <c r="F30" s="768"/>
      <c r="G30" s="768"/>
      <c r="H30" s="768"/>
      <c r="I30" s="768"/>
      <c r="J30" s="768"/>
      <c r="K30" s="768"/>
      <c r="L30" s="768"/>
      <c r="M30" s="768"/>
      <c r="N30" s="768"/>
    </row>
    <row r="31" spans="1:14" ht="15" thickBot="1" x14ac:dyDescent="0.25">
      <c r="B31" s="651"/>
      <c r="C31" s="575"/>
      <c r="D31" s="575"/>
      <c r="E31" s="575"/>
      <c r="F31" s="575"/>
      <c r="G31" s="652"/>
      <c r="H31" s="652"/>
      <c r="I31" s="652"/>
      <c r="J31" s="652"/>
      <c r="K31" s="652"/>
      <c r="L31" s="652"/>
      <c r="M31" s="308"/>
      <c r="N31" s="44" t="s">
        <v>46</v>
      </c>
    </row>
    <row r="32" spans="1:14" ht="15" customHeight="1" x14ac:dyDescent="0.2">
      <c r="B32" s="965" t="s">
        <v>886</v>
      </c>
      <c r="C32" s="968" t="s">
        <v>21</v>
      </c>
      <c r="D32" s="969"/>
      <c r="E32" s="970"/>
      <c r="F32" s="957" t="s">
        <v>197</v>
      </c>
      <c r="G32" s="958"/>
      <c r="H32" s="959"/>
      <c r="I32" s="957" t="s">
        <v>94</v>
      </c>
      <c r="J32" s="958"/>
      <c r="K32" s="959"/>
      <c r="L32" s="957" t="s">
        <v>95</v>
      </c>
      <c r="M32" s="958"/>
      <c r="N32" s="959"/>
    </row>
    <row r="33" spans="2:14" ht="12.75" customHeight="1" x14ac:dyDescent="0.2">
      <c r="B33" s="966"/>
      <c r="C33" s="962" t="s">
        <v>49</v>
      </c>
      <c r="D33" s="788" t="s">
        <v>196</v>
      </c>
      <c r="E33" s="792" t="s">
        <v>252</v>
      </c>
      <c r="F33" s="962" t="s">
        <v>49</v>
      </c>
      <c r="G33" s="788" t="s">
        <v>196</v>
      </c>
      <c r="H33" s="792" t="s">
        <v>252</v>
      </c>
      <c r="I33" s="962" t="s">
        <v>49</v>
      </c>
      <c r="J33" s="788" t="s">
        <v>196</v>
      </c>
      <c r="K33" s="792" t="s">
        <v>252</v>
      </c>
      <c r="L33" s="962" t="s">
        <v>49</v>
      </c>
      <c r="M33" s="788" t="s">
        <v>196</v>
      </c>
      <c r="N33" s="792" t="s">
        <v>252</v>
      </c>
    </row>
    <row r="34" spans="2:14" ht="13.5" thickBot="1" x14ac:dyDescent="0.25">
      <c r="B34" s="967"/>
      <c r="C34" s="963"/>
      <c r="D34" s="964"/>
      <c r="E34" s="961"/>
      <c r="F34" s="963"/>
      <c r="G34" s="964"/>
      <c r="H34" s="961"/>
      <c r="I34" s="963"/>
      <c r="J34" s="964"/>
      <c r="K34" s="961"/>
      <c r="L34" s="963"/>
      <c r="M34" s="964"/>
      <c r="N34" s="961"/>
    </row>
    <row r="35" spans="2:14" ht="14.25" x14ac:dyDescent="0.2">
      <c r="B35" s="664" t="s">
        <v>96</v>
      </c>
      <c r="C35" s="631"/>
      <c r="D35" s="196"/>
      <c r="E35" s="199"/>
      <c r="F35" s="665"/>
      <c r="G35" s="157"/>
      <c r="H35" s="202"/>
      <c r="I35" s="665"/>
      <c r="J35" s="157"/>
      <c r="K35" s="202"/>
      <c r="L35" s="629"/>
      <c r="M35" s="196"/>
      <c r="N35" s="202"/>
    </row>
    <row r="36" spans="2:14" ht="14.25" x14ac:dyDescent="0.2">
      <c r="B36" s="666" t="s">
        <v>97</v>
      </c>
      <c r="C36" s="635"/>
      <c r="D36" s="143"/>
      <c r="E36" s="144"/>
      <c r="F36" s="200"/>
      <c r="G36" s="148"/>
      <c r="H36" s="149"/>
      <c r="I36" s="200"/>
      <c r="J36" s="148"/>
      <c r="K36" s="149"/>
      <c r="L36" s="633"/>
      <c r="M36" s="143"/>
      <c r="N36" s="149"/>
    </row>
    <row r="37" spans="2:14" ht="14.25" x14ac:dyDescent="0.2">
      <c r="B37" s="666" t="s">
        <v>98</v>
      </c>
      <c r="C37" s="635"/>
      <c r="D37" s="143"/>
      <c r="E37" s="144"/>
      <c r="F37" s="200"/>
      <c r="G37" s="148"/>
      <c r="H37" s="149"/>
      <c r="I37" s="200"/>
      <c r="J37" s="148"/>
      <c r="K37" s="149"/>
      <c r="L37" s="633"/>
      <c r="M37" s="143"/>
      <c r="N37" s="149"/>
    </row>
    <row r="38" spans="2:14" ht="14.25" x14ac:dyDescent="0.2">
      <c r="B38" s="666" t="s">
        <v>99</v>
      </c>
      <c r="C38" s="635"/>
      <c r="D38" s="143"/>
      <c r="E38" s="144"/>
      <c r="F38" s="200"/>
      <c r="G38" s="148"/>
      <c r="H38" s="149"/>
      <c r="I38" s="200"/>
      <c r="J38" s="148"/>
      <c r="K38" s="149"/>
      <c r="L38" s="633"/>
      <c r="M38" s="143"/>
      <c r="N38" s="149"/>
    </row>
    <row r="39" spans="2:14" ht="14.25" x14ac:dyDescent="0.2">
      <c r="B39" s="666" t="s">
        <v>100</v>
      </c>
      <c r="C39" s="635"/>
      <c r="D39" s="143"/>
      <c r="E39" s="144"/>
      <c r="F39" s="200"/>
      <c r="G39" s="148"/>
      <c r="H39" s="149"/>
      <c r="I39" s="200"/>
      <c r="J39" s="148"/>
      <c r="K39" s="149"/>
      <c r="L39" s="633"/>
      <c r="M39" s="143"/>
      <c r="N39" s="149"/>
    </row>
    <row r="40" spans="2:14" ht="14.25" x14ac:dyDescent="0.2">
      <c r="B40" s="666" t="s">
        <v>101</v>
      </c>
      <c r="C40" s="635"/>
      <c r="D40" s="143"/>
      <c r="E40" s="144"/>
      <c r="F40" s="200"/>
      <c r="G40" s="148"/>
      <c r="H40" s="149"/>
      <c r="I40" s="200"/>
      <c r="J40" s="148"/>
      <c r="K40" s="149"/>
      <c r="L40" s="633"/>
      <c r="M40" s="143"/>
      <c r="N40" s="149"/>
    </row>
    <row r="41" spans="2:14" ht="14.25" x14ac:dyDescent="0.2">
      <c r="B41" s="666" t="s">
        <v>102</v>
      </c>
      <c r="C41" s="635"/>
      <c r="D41" s="143"/>
      <c r="E41" s="144"/>
      <c r="F41" s="200"/>
      <c r="G41" s="148"/>
      <c r="H41" s="149"/>
      <c r="I41" s="200"/>
      <c r="J41" s="148"/>
      <c r="K41" s="149"/>
      <c r="L41" s="633"/>
      <c r="M41" s="143"/>
      <c r="N41" s="149"/>
    </row>
    <row r="42" spans="2:14" ht="14.25" x14ac:dyDescent="0.2">
      <c r="B42" s="666" t="s">
        <v>103</v>
      </c>
      <c r="C42" s="635"/>
      <c r="D42" s="143"/>
      <c r="E42" s="144"/>
      <c r="F42" s="200"/>
      <c r="G42" s="148"/>
      <c r="H42" s="149"/>
      <c r="I42" s="200"/>
      <c r="J42" s="148"/>
      <c r="K42" s="149"/>
      <c r="L42" s="633"/>
      <c r="M42" s="143"/>
      <c r="N42" s="149"/>
    </row>
    <row r="43" spans="2:14" ht="14.25" x14ac:dyDescent="0.2">
      <c r="B43" s="666" t="s">
        <v>104</v>
      </c>
      <c r="C43" s="635"/>
      <c r="D43" s="143"/>
      <c r="E43" s="144"/>
      <c r="F43" s="200"/>
      <c r="G43" s="148"/>
      <c r="H43" s="149"/>
      <c r="I43" s="200"/>
      <c r="J43" s="148"/>
      <c r="K43" s="149"/>
      <c r="L43" s="633"/>
      <c r="M43" s="143"/>
      <c r="N43" s="149"/>
    </row>
    <row r="44" spans="2:14" ht="14.25" x14ac:dyDescent="0.2">
      <c r="B44" s="666" t="s">
        <v>105</v>
      </c>
      <c r="C44" s="635"/>
      <c r="D44" s="143"/>
      <c r="E44" s="144"/>
      <c r="F44" s="200"/>
      <c r="G44" s="148"/>
      <c r="H44" s="149"/>
      <c r="I44" s="200"/>
      <c r="J44" s="148"/>
      <c r="K44" s="149"/>
      <c r="L44" s="633"/>
      <c r="M44" s="143"/>
      <c r="N44" s="149"/>
    </row>
    <row r="45" spans="2:14" ht="14.25" x14ac:dyDescent="0.2">
      <c r="B45" s="666" t="s">
        <v>106</v>
      </c>
      <c r="C45" s="635"/>
      <c r="D45" s="143"/>
      <c r="E45" s="144"/>
      <c r="F45" s="200"/>
      <c r="G45" s="148"/>
      <c r="H45" s="149"/>
      <c r="I45" s="200"/>
      <c r="J45" s="148"/>
      <c r="K45" s="149"/>
      <c r="L45" s="633"/>
      <c r="M45" s="143"/>
      <c r="N45" s="149"/>
    </row>
    <row r="46" spans="2:14" ht="14.25" x14ac:dyDescent="0.2">
      <c r="B46" s="666" t="s">
        <v>107</v>
      </c>
      <c r="C46" s="635"/>
      <c r="D46" s="143"/>
      <c r="E46" s="144"/>
      <c r="F46" s="200"/>
      <c r="G46" s="148"/>
      <c r="H46" s="149"/>
      <c r="I46" s="200"/>
      <c r="J46" s="148"/>
      <c r="K46" s="149"/>
      <c r="L46" s="633"/>
      <c r="M46" s="143"/>
      <c r="N46" s="149"/>
    </row>
    <row r="47" spans="2:14" ht="14.25" x14ac:dyDescent="0.2">
      <c r="B47" s="667" t="s">
        <v>21</v>
      </c>
      <c r="C47" s="635"/>
      <c r="D47" s="637"/>
      <c r="E47" s="638"/>
      <c r="F47" s="200"/>
      <c r="G47" s="148"/>
      <c r="H47" s="149"/>
      <c r="I47" s="200"/>
      <c r="J47" s="148"/>
      <c r="K47" s="149"/>
      <c r="L47" s="668"/>
      <c r="M47" s="637"/>
      <c r="N47" s="149"/>
    </row>
    <row r="48" spans="2:14" ht="15" thickBot="1" x14ac:dyDescent="0.25">
      <c r="B48" s="669" t="s">
        <v>108</v>
      </c>
      <c r="C48" s="662"/>
      <c r="D48" s="646"/>
      <c r="E48" s="647"/>
      <c r="F48" s="405"/>
      <c r="G48" s="150"/>
      <c r="H48" s="151"/>
      <c r="I48" s="405"/>
      <c r="J48" s="150"/>
      <c r="K48" s="151"/>
      <c r="L48" s="670"/>
      <c r="M48" s="646"/>
      <c r="N48" s="151"/>
    </row>
    <row r="49" spans="2:14" ht="14.25" x14ac:dyDescent="0.2">
      <c r="B49" s="972" t="s">
        <v>857</v>
      </c>
      <c r="C49" s="972"/>
      <c r="D49" s="972"/>
      <c r="E49" s="972"/>
      <c r="F49" s="972"/>
      <c r="G49" s="972"/>
      <c r="H49" s="972"/>
      <c r="I49" s="972"/>
      <c r="J49" s="972"/>
      <c r="K49" s="972"/>
      <c r="L49" s="972"/>
      <c r="M49" s="972"/>
      <c r="N49" s="308"/>
    </row>
  </sheetData>
  <mergeCells count="38">
    <mergeCell ref="N33:N34"/>
    <mergeCell ref="B49:M49"/>
    <mergeCell ref="B29:N30"/>
    <mergeCell ref="B5:N6"/>
    <mergeCell ref="G33:G34"/>
    <mergeCell ref="H33:H34"/>
    <mergeCell ref="I33:I34"/>
    <mergeCell ref="J33:J34"/>
    <mergeCell ref="K33:K34"/>
    <mergeCell ref="L33:L34"/>
    <mergeCell ref="B32:B34"/>
    <mergeCell ref="C32:E32"/>
    <mergeCell ref="F32:H32"/>
    <mergeCell ref="I32:K32"/>
    <mergeCell ref="L32:N32"/>
    <mergeCell ref="C33:C34"/>
    <mergeCell ref="D33:D34"/>
    <mergeCell ref="E33:E34"/>
    <mergeCell ref="F33:F34"/>
    <mergeCell ref="L9:L10"/>
    <mergeCell ref="B25:M25"/>
    <mergeCell ref="D9:D10"/>
    <mergeCell ref="E9:E10"/>
    <mergeCell ref="F9:F10"/>
    <mergeCell ref="G9:G10"/>
    <mergeCell ref="M33:M34"/>
    <mergeCell ref="L8:N8"/>
    <mergeCell ref="C9:C10"/>
    <mergeCell ref="H9:H10"/>
    <mergeCell ref="I9:I10"/>
    <mergeCell ref="B8:B10"/>
    <mergeCell ref="C8:E8"/>
    <mergeCell ref="F8:H8"/>
    <mergeCell ref="I8:K8"/>
    <mergeCell ref="J9:J10"/>
    <mergeCell ref="K9:K10"/>
    <mergeCell ref="M9:M10"/>
    <mergeCell ref="N9:N10"/>
  </mergeCells>
  <printOptions horizontalCentered="1"/>
  <pageMargins left="0.31496062992125984" right="0.31496062992125984" top="0.74803149606299213" bottom="0.74803149606299213" header="0.31496062992125984" footer="0.31496062992125984"/>
  <pageSetup scale="75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tabColor theme="6" tint="0.59999389629810485"/>
  </sheetPr>
  <dimension ref="B1:M44"/>
  <sheetViews>
    <sheetView showGridLines="0" topLeftCell="A22" zoomScale="115" zoomScaleNormal="115" workbookViewId="0">
      <selection activeCell="L44" sqref="L44"/>
    </sheetView>
  </sheetViews>
  <sheetFormatPr defaultRowHeight="12.75" x14ac:dyDescent="0.2"/>
  <cols>
    <col min="1" max="1" width="3.85546875" style="7" customWidth="1"/>
    <col min="2" max="2" width="9.140625" style="7"/>
    <col min="3" max="13" width="12.7109375" style="7" customWidth="1"/>
    <col min="14" max="16384" width="9.140625" style="7"/>
  </cols>
  <sheetData>
    <row r="1" spans="2:13" x14ac:dyDescent="0.2">
      <c r="J1" s="45" t="s">
        <v>357</v>
      </c>
    </row>
    <row r="2" spans="2:13" ht="20.25" customHeight="1" x14ac:dyDescent="0.2">
      <c r="B2" s="778" t="s">
        <v>240</v>
      </c>
      <c r="C2" s="778"/>
      <c r="D2" s="778"/>
      <c r="E2" s="778"/>
      <c r="F2" s="778"/>
      <c r="G2" s="778"/>
      <c r="H2" s="778"/>
      <c r="I2" s="778"/>
      <c r="J2" s="778"/>
      <c r="K2" s="671"/>
      <c r="L2" s="671"/>
    </row>
    <row r="3" spans="2:13" ht="15" thickBot="1" x14ac:dyDescent="0.25">
      <c r="B3" s="308"/>
      <c r="C3" s="672"/>
      <c r="D3" s="672"/>
      <c r="E3" s="672"/>
      <c r="F3" s="672"/>
      <c r="G3" s="308"/>
      <c r="H3" s="308"/>
      <c r="I3" s="308"/>
      <c r="J3" s="44" t="s">
        <v>46</v>
      </c>
      <c r="K3" s="308"/>
      <c r="L3" s="309"/>
      <c r="M3" s="8"/>
    </row>
    <row r="4" spans="2:13" ht="30" customHeight="1" x14ac:dyDescent="0.2">
      <c r="B4" s="984" t="s">
        <v>241</v>
      </c>
      <c r="C4" s="986" t="s">
        <v>863</v>
      </c>
      <c r="D4" s="851"/>
      <c r="E4" s="851"/>
      <c r="F4" s="852"/>
      <c r="G4" s="851" t="s">
        <v>864</v>
      </c>
      <c r="H4" s="851"/>
      <c r="I4" s="851"/>
      <c r="J4" s="852"/>
      <c r="K4" s="331"/>
      <c r="L4" s="331"/>
      <c r="M4" s="8"/>
    </row>
    <row r="5" spans="2:13" ht="26.25" thickBot="1" x14ac:dyDescent="0.25">
      <c r="B5" s="985"/>
      <c r="C5" s="384" t="s">
        <v>245</v>
      </c>
      <c r="D5" s="385" t="s">
        <v>202</v>
      </c>
      <c r="E5" s="385" t="s">
        <v>243</v>
      </c>
      <c r="F5" s="386" t="s">
        <v>244</v>
      </c>
      <c r="G5" s="384" t="s">
        <v>245</v>
      </c>
      <c r="H5" s="385" t="s">
        <v>202</v>
      </c>
      <c r="I5" s="385" t="s">
        <v>243</v>
      </c>
      <c r="J5" s="386" t="s">
        <v>244</v>
      </c>
      <c r="K5" s="376"/>
      <c r="L5" s="376"/>
      <c r="M5" s="8"/>
    </row>
    <row r="6" spans="2:13" ht="13.5" thickBot="1" x14ac:dyDescent="0.25">
      <c r="B6" s="673"/>
      <c r="C6" s="377" t="s">
        <v>246</v>
      </c>
      <c r="D6" s="378">
        <v>1</v>
      </c>
      <c r="E6" s="378">
        <v>2</v>
      </c>
      <c r="F6" s="379">
        <v>3</v>
      </c>
      <c r="G6" s="377" t="s">
        <v>246</v>
      </c>
      <c r="H6" s="378">
        <v>1</v>
      </c>
      <c r="I6" s="378">
        <v>2</v>
      </c>
      <c r="J6" s="379">
        <v>3</v>
      </c>
      <c r="K6" s="376"/>
      <c r="L6" s="376"/>
      <c r="M6" s="8"/>
    </row>
    <row r="7" spans="2:13" ht="14.25" x14ac:dyDescent="0.2">
      <c r="B7" s="674" t="s">
        <v>96</v>
      </c>
      <c r="C7" s="703">
        <f>D7+(E7*F7)</f>
        <v>65000</v>
      </c>
      <c r="D7" s="196">
        <v>25000</v>
      </c>
      <c r="E7" s="157">
        <v>20000</v>
      </c>
      <c r="F7" s="202">
        <v>2</v>
      </c>
      <c r="G7" s="629">
        <f>H7+(I7*J7)</f>
        <v>65000</v>
      </c>
      <c r="H7" s="196">
        <v>25000</v>
      </c>
      <c r="I7" s="157">
        <v>20000</v>
      </c>
      <c r="J7" s="202">
        <v>2</v>
      </c>
      <c r="K7" s="325"/>
      <c r="L7" s="325"/>
      <c r="M7" s="8"/>
    </row>
    <row r="8" spans="2:13" ht="14.25" x14ac:dyDescent="0.2">
      <c r="B8" s="675" t="s">
        <v>97</v>
      </c>
      <c r="C8" s="703">
        <f t="shared" ref="C8:C18" si="0">D8+(E8*F8)</f>
        <v>65000</v>
      </c>
      <c r="D8" s="143">
        <v>25000</v>
      </c>
      <c r="E8" s="148">
        <v>20000</v>
      </c>
      <c r="F8" s="149">
        <v>2</v>
      </c>
      <c r="G8" s="629">
        <f t="shared" ref="G8:G18" si="1">H8+(I8*J8)</f>
        <v>65000</v>
      </c>
      <c r="H8" s="143">
        <v>25000</v>
      </c>
      <c r="I8" s="148">
        <v>20000</v>
      </c>
      <c r="J8" s="149">
        <v>2</v>
      </c>
      <c r="K8" s="325"/>
      <c r="L8" s="325"/>
      <c r="M8" s="8"/>
    </row>
    <row r="9" spans="2:13" ht="14.25" x14ac:dyDescent="0.2">
      <c r="B9" s="675" t="s">
        <v>98</v>
      </c>
      <c r="C9" s="703">
        <f t="shared" si="0"/>
        <v>65000</v>
      </c>
      <c r="D9" s="143">
        <v>25000</v>
      </c>
      <c r="E9" s="148">
        <v>20000</v>
      </c>
      <c r="F9" s="149">
        <v>2</v>
      </c>
      <c r="G9" s="629">
        <f t="shared" si="1"/>
        <v>65000</v>
      </c>
      <c r="H9" s="143">
        <v>25000</v>
      </c>
      <c r="I9" s="148">
        <v>20000</v>
      </c>
      <c r="J9" s="149">
        <v>2</v>
      </c>
      <c r="K9" s="325"/>
      <c r="L9" s="325"/>
      <c r="M9" s="8"/>
    </row>
    <row r="10" spans="2:13" ht="14.25" x14ac:dyDescent="0.2">
      <c r="B10" s="675" t="s">
        <v>99</v>
      </c>
      <c r="C10" s="703">
        <f t="shared" si="0"/>
        <v>65000</v>
      </c>
      <c r="D10" s="143">
        <v>25000</v>
      </c>
      <c r="E10" s="148">
        <v>20000</v>
      </c>
      <c r="F10" s="149">
        <v>2</v>
      </c>
      <c r="G10" s="629">
        <f t="shared" si="1"/>
        <v>65000</v>
      </c>
      <c r="H10" s="143">
        <v>25000</v>
      </c>
      <c r="I10" s="148">
        <v>20000</v>
      </c>
      <c r="J10" s="149">
        <v>2</v>
      </c>
      <c r="K10" s="325"/>
      <c r="L10" s="325"/>
      <c r="M10" s="8"/>
    </row>
    <row r="11" spans="2:13" ht="14.25" x14ac:dyDescent="0.2">
      <c r="B11" s="675" t="s">
        <v>100</v>
      </c>
      <c r="C11" s="703">
        <f t="shared" si="0"/>
        <v>65000</v>
      </c>
      <c r="D11" s="143">
        <v>25000</v>
      </c>
      <c r="E11" s="148">
        <v>20000</v>
      </c>
      <c r="F11" s="149">
        <v>2</v>
      </c>
      <c r="G11" s="629">
        <f t="shared" si="1"/>
        <v>65000</v>
      </c>
      <c r="H11" s="143">
        <v>25000</v>
      </c>
      <c r="I11" s="148">
        <v>20000</v>
      </c>
      <c r="J11" s="149">
        <v>2</v>
      </c>
      <c r="K11" s="325"/>
      <c r="L11" s="325"/>
      <c r="M11" s="8"/>
    </row>
    <row r="12" spans="2:13" ht="14.25" x14ac:dyDescent="0.2">
      <c r="B12" s="675" t="s">
        <v>101</v>
      </c>
      <c r="C12" s="703">
        <f t="shared" si="0"/>
        <v>65000</v>
      </c>
      <c r="D12" s="143">
        <v>25000</v>
      </c>
      <c r="E12" s="148">
        <v>20000</v>
      </c>
      <c r="F12" s="149">
        <v>2</v>
      </c>
      <c r="G12" s="629">
        <f t="shared" si="1"/>
        <v>65000</v>
      </c>
      <c r="H12" s="143">
        <v>25000</v>
      </c>
      <c r="I12" s="148">
        <v>20000</v>
      </c>
      <c r="J12" s="149">
        <v>2</v>
      </c>
      <c r="K12" s="325"/>
      <c r="L12" s="325"/>
      <c r="M12" s="8"/>
    </row>
    <row r="13" spans="2:13" ht="14.25" x14ac:dyDescent="0.2">
      <c r="B13" s="675" t="s">
        <v>102</v>
      </c>
      <c r="C13" s="703">
        <f t="shared" si="0"/>
        <v>65000</v>
      </c>
      <c r="D13" s="143">
        <v>25000</v>
      </c>
      <c r="E13" s="148">
        <v>20000</v>
      </c>
      <c r="F13" s="149">
        <v>2</v>
      </c>
      <c r="G13" s="629">
        <f t="shared" si="1"/>
        <v>65000</v>
      </c>
      <c r="H13" s="143">
        <v>25000</v>
      </c>
      <c r="I13" s="148">
        <v>20000</v>
      </c>
      <c r="J13" s="149">
        <v>2</v>
      </c>
      <c r="K13" s="325"/>
      <c r="L13" s="325"/>
      <c r="M13" s="8"/>
    </row>
    <row r="14" spans="2:13" ht="14.25" x14ac:dyDescent="0.2">
      <c r="B14" s="675" t="s">
        <v>103</v>
      </c>
      <c r="C14" s="703">
        <f t="shared" si="0"/>
        <v>65000</v>
      </c>
      <c r="D14" s="143">
        <v>25000</v>
      </c>
      <c r="E14" s="148">
        <v>20000</v>
      </c>
      <c r="F14" s="149">
        <v>2</v>
      </c>
      <c r="G14" s="629">
        <f>H14+(I14*J14)</f>
        <v>65000</v>
      </c>
      <c r="H14" s="143">
        <v>25000</v>
      </c>
      <c r="I14" s="148">
        <v>20000</v>
      </c>
      <c r="J14" s="149">
        <v>2</v>
      </c>
      <c r="K14" s="325"/>
      <c r="L14" s="325"/>
      <c r="M14" s="8"/>
    </row>
    <row r="15" spans="2:13" ht="14.25" x14ac:dyDescent="0.2">
      <c r="B15" s="675" t="s">
        <v>104</v>
      </c>
      <c r="C15" s="703">
        <f t="shared" si="0"/>
        <v>65000</v>
      </c>
      <c r="D15" s="143">
        <v>25000</v>
      </c>
      <c r="E15" s="148">
        <v>20000</v>
      </c>
      <c r="F15" s="149">
        <v>2</v>
      </c>
      <c r="G15" s="629">
        <f t="shared" si="1"/>
        <v>65000</v>
      </c>
      <c r="H15" s="143">
        <v>25000</v>
      </c>
      <c r="I15" s="148">
        <v>20000</v>
      </c>
      <c r="J15" s="149">
        <v>2</v>
      </c>
      <c r="K15" s="325"/>
      <c r="L15" s="325"/>
      <c r="M15" s="8"/>
    </row>
    <row r="16" spans="2:13" ht="14.25" x14ac:dyDescent="0.2">
      <c r="B16" s="675" t="s">
        <v>105</v>
      </c>
      <c r="C16" s="703">
        <f t="shared" si="0"/>
        <v>65000</v>
      </c>
      <c r="D16" s="143">
        <v>25000</v>
      </c>
      <c r="E16" s="148">
        <v>20000</v>
      </c>
      <c r="F16" s="149">
        <v>2</v>
      </c>
      <c r="G16" s="629">
        <f t="shared" si="1"/>
        <v>65000</v>
      </c>
      <c r="H16" s="143">
        <v>25000</v>
      </c>
      <c r="I16" s="148">
        <v>20000</v>
      </c>
      <c r="J16" s="149">
        <v>2</v>
      </c>
      <c r="K16" s="325"/>
      <c r="L16" s="325"/>
      <c r="M16" s="8"/>
    </row>
    <row r="17" spans="2:13" ht="14.25" x14ac:dyDescent="0.2">
      <c r="B17" s="675" t="s">
        <v>106</v>
      </c>
      <c r="C17" s="703">
        <f t="shared" si="0"/>
        <v>65000</v>
      </c>
      <c r="D17" s="143">
        <v>25000</v>
      </c>
      <c r="E17" s="148">
        <v>20000</v>
      </c>
      <c r="F17" s="149">
        <v>2</v>
      </c>
      <c r="G17" s="629">
        <f t="shared" si="1"/>
        <v>65000</v>
      </c>
      <c r="H17" s="143">
        <v>25000</v>
      </c>
      <c r="I17" s="148">
        <v>20000</v>
      </c>
      <c r="J17" s="149">
        <v>2</v>
      </c>
      <c r="K17" s="325"/>
      <c r="L17" s="325"/>
      <c r="M17" s="8"/>
    </row>
    <row r="18" spans="2:13" ht="15" thickBot="1" x14ac:dyDescent="0.25">
      <c r="B18" s="676" t="s">
        <v>107</v>
      </c>
      <c r="C18" s="703">
        <f t="shared" si="0"/>
        <v>65000</v>
      </c>
      <c r="D18" s="677">
        <v>25000</v>
      </c>
      <c r="E18" s="150">
        <v>20000</v>
      </c>
      <c r="F18" s="151">
        <v>2</v>
      </c>
      <c r="G18" s="629">
        <f t="shared" si="1"/>
        <v>65000</v>
      </c>
      <c r="H18" s="677">
        <v>25000</v>
      </c>
      <c r="I18" s="150">
        <v>20000</v>
      </c>
      <c r="J18" s="151">
        <v>2</v>
      </c>
      <c r="K18" s="325"/>
      <c r="L18" s="325"/>
      <c r="M18" s="8"/>
    </row>
    <row r="19" spans="2:13" ht="15" thickBot="1" x14ac:dyDescent="0.25">
      <c r="B19" s="678" t="s">
        <v>21</v>
      </c>
      <c r="C19" s="704">
        <f>SUM(C7:C18)</f>
        <v>780000</v>
      </c>
      <c r="D19" s="679">
        <v>300000</v>
      </c>
      <c r="E19" s="679">
        <v>240000</v>
      </c>
      <c r="F19" s="680">
        <v>24</v>
      </c>
      <c r="G19" s="704">
        <f>SUM(G7:G18)</f>
        <v>780000</v>
      </c>
      <c r="H19" s="679">
        <v>300000</v>
      </c>
      <c r="I19" s="679">
        <v>240000</v>
      </c>
      <c r="J19" s="680">
        <v>24</v>
      </c>
      <c r="K19" s="325"/>
      <c r="L19" s="325"/>
      <c r="M19" s="8"/>
    </row>
    <row r="20" spans="2:13" ht="15" thickBot="1" x14ac:dyDescent="0.25">
      <c r="B20" s="681" t="s">
        <v>108</v>
      </c>
      <c r="C20" s="682">
        <v>65000</v>
      </c>
      <c r="D20" s="683">
        <v>25000</v>
      </c>
      <c r="E20" s="684">
        <v>20000</v>
      </c>
      <c r="F20" s="685">
        <v>2</v>
      </c>
      <c r="G20" s="682">
        <v>65000</v>
      </c>
      <c r="H20" s="683">
        <v>25000</v>
      </c>
      <c r="I20" s="684">
        <v>20000</v>
      </c>
      <c r="J20" s="685">
        <v>2</v>
      </c>
      <c r="K20" s="325"/>
      <c r="L20" s="325"/>
      <c r="M20" s="8"/>
    </row>
    <row r="24" spans="2:13" ht="20.25" customHeight="1" x14ac:dyDescent="0.2">
      <c r="B24" s="778" t="s">
        <v>242</v>
      </c>
      <c r="C24" s="778"/>
      <c r="D24" s="778"/>
      <c r="E24" s="778"/>
      <c r="F24" s="778"/>
      <c r="G24" s="778"/>
      <c r="H24" s="778"/>
      <c r="I24" s="778"/>
      <c r="J24" s="778"/>
      <c r="K24" s="686"/>
      <c r="L24" s="686"/>
    </row>
    <row r="25" spans="2:13" ht="15" thickBot="1" x14ac:dyDescent="0.25">
      <c r="B25" s="687"/>
      <c r="C25" s="688"/>
      <c r="D25" s="688"/>
      <c r="E25" s="688"/>
      <c r="F25" s="688"/>
      <c r="G25" s="687"/>
      <c r="H25" s="325"/>
      <c r="I25" s="325"/>
      <c r="J25" s="689" t="s">
        <v>46</v>
      </c>
      <c r="K25" s="308"/>
      <c r="L25" s="309"/>
    </row>
    <row r="26" spans="2:13" ht="30" customHeight="1" x14ac:dyDescent="0.2">
      <c r="B26" s="987" t="s">
        <v>241</v>
      </c>
      <c r="C26" s="850" t="s">
        <v>865</v>
      </c>
      <c r="D26" s="851"/>
      <c r="E26" s="851"/>
      <c r="F26" s="851"/>
      <c r="G26" s="986" t="s">
        <v>866</v>
      </c>
      <c r="H26" s="851"/>
      <c r="I26" s="851"/>
      <c r="J26" s="852"/>
    </row>
    <row r="27" spans="2:13" ht="30" customHeight="1" thickBot="1" x14ac:dyDescent="0.25">
      <c r="B27" s="988"/>
      <c r="C27" s="385" t="s">
        <v>245</v>
      </c>
      <c r="D27" s="385" t="s">
        <v>202</v>
      </c>
      <c r="E27" s="385" t="s">
        <v>243</v>
      </c>
      <c r="F27" s="386" t="s">
        <v>244</v>
      </c>
      <c r="G27" s="384" t="s">
        <v>245</v>
      </c>
      <c r="H27" s="385" t="s">
        <v>202</v>
      </c>
      <c r="I27" s="385" t="s">
        <v>243</v>
      </c>
      <c r="J27" s="386" t="s">
        <v>244</v>
      </c>
    </row>
    <row r="28" spans="2:13" ht="13.5" thickBot="1" x14ac:dyDescent="0.25">
      <c r="B28" s="690"/>
      <c r="C28" s="378" t="s">
        <v>246</v>
      </c>
      <c r="D28" s="378">
        <v>1</v>
      </c>
      <c r="E28" s="378">
        <v>2</v>
      </c>
      <c r="F28" s="379">
        <v>3</v>
      </c>
      <c r="G28" s="377" t="s">
        <v>246</v>
      </c>
      <c r="H28" s="378">
        <v>1</v>
      </c>
      <c r="I28" s="378">
        <v>2</v>
      </c>
      <c r="J28" s="379">
        <v>3</v>
      </c>
    </row>
    <row r="29" spans="2:13" ht="14.25" x14ac:dyDescent="0.2">
      <c r="B29" s="691" t="s">
        <v>96</v>
      </c>
      <c r="C29" s="196">
        <f>D29+(E29*F29)</f>
        <v>111562</v>
      </c>
      <c r="D29" s="196">
        <v>39308</v>
      </c>
      <c r="E29" s="157">
        <v>36127</v>
      </c>
      <c r="F29" s="202">
        <v>2</v>
      </c>
      <c r="G29" s="629">
        <f>H29+(I29*J29)</f>
        <v>111562</v>
      </c>
      <c r="H29" s="196">
        <v>39308</v>
      </c>
      <c r="I29" s="157">
        <v>36127</v>
      </c>
      <c r="J29" s="202">
        <v>2</v>
      </c>
    </row>
    <row r="30" spans="2:13" ht="14.25" x14ac:dyDescent="0.2">
      <c r="B30" s="692" t="s">
        <v>97</v>
      </c>
      <c r="C30" s="196">
        <f t="shared" ref="C30:C39" si="2">D30+(E30*F30)</f>
        <v>111562</v>
      </c>
      <c r="D30" s="143">
        <v>39308</v>
      </c>
      <c r="E30" s="148">
        <v>36127</v>
      </c>
      <c r="F30" s="148">
        <v>2</v>
      </c>
      <c r="G30" s="631">
        <f t="shared" ref="G30:G39" si="3">H30+(I30*J30)</f>
        <v>111562</v>
      </c>
      <c r="H30" s="143">
        <v>39308</v>
      </c>
      <c r="I30" s="148">
        <v>36127</v>
      </c>
      <c r="J30" s="149">
        <v>2</v>
      </c>
    </row>
    <row r="31" spans="2:13" ht="14.25" x14ac:dyDescent="0.2">
      <c r="B31" s="692" t="s">
        <v>98</v>
      </c>
      <c r="C31" s="196">
        <f t="shared" si="2"/>
        <v>111562</v>
      </c>
      <c r="D31" s="143">
        <v>39308</v>
      </c>
      <c r="E31" s="148">
        <v>36127</v>
      </c>
      <c r="F31" s="148">
        <v>2</v>
      </c>
      <c r="G31" s="631">
        <f t="shared" si="3"/>
        <v>111562</v>
      </c>
      <c r="H31" s="143">
        <v>39308</v>
      </c>
      <c r="I31" s="148">
        <v>36127</v>
      </c>
      <c r="J31" s="149">
        <v>2</v>
      </c>
    </row>
    <row r="32" spans="2:13" ht="14.25" x14ac:dyDescent="0.2">
      <c r="B32" s="692" t="s">
        <v>99</v>
      </c>
      <c r="C32" s="196">
        <f t="shared" si="2"/>
        <v>111562</v>
      </c>
      <c r="D32" s="143">
        <v>39308</v>
      </c>
      <c r="E32" s="148">
        <v>36127</v>
      </c>
      <c r="F32" s="148">
        <v>2</v>
      </c>
      <c r="G32" s="631">
        <f t="shared" si="3"/>
        <v>111562</v>
      </c>
      <c r="H32" s="143">
        <v>39308</v>
      </c>
      <c r="I32" s="148">
        <v>36127</v>
      </c>
      <c r="J32" s="149">
        <v>2</v>
      </c>
    </row>
    <row r="33" spans="2:12" ht="14.25" x14ac:dyDescent="0.2">
      <c r="B33" s="692" t="s">
        <v>100</v>
      </c>
      <c r="C33" s="196">
        <f t="shared" si="2"/>
        <v>111562</v>
      </c>
      <c r="D33" s="143">
        <v>39308</v>
      </c>
      <c r="E33" s="148">
        <v>36127</v>
      </c>
      <c r="F33" s="148">
        <v>2</v>
      </c>
      <c r="G33" s="631">
        <f t="shared" si="3"/>
        <v>111562</v>
      </c>
      <c r="H33" s="143">
        <v>39308</v>
      </c>
      <c r="I33" s="148">
        <v>36127</v>
      </c>
      <c r="J33" s="149">
        <v>2</v>
      </c>
    </row>
    <row r="34" spans="2:12" ht="14.25" x14ac:dyDescent="0.2">
      <c r="B34" s="692" t="s">
        <v>101</v>
      </c>
      <c r="C34" s="196">
        <f t="shared" si="2"/>
        <v>111562</v>
      </c>
      <c r="D34" s="143">
        <v>39308</v>
      </c>
      <c r="E34" s="148">
        <v>36127</v>
      </c>
      <c r="F34" s="148">
        <v>2</v>
      </c>
      <c r="G34" s="631">
        <f t="shared" si="3"/>
        <v>111562</v>
      </c>
      <c r="H34" s="143">
        <v>39308</v>
      </c>
      <c r="I34" s="148">
        <v>36127</v>
      </c>
      <c r="J34" s="149">
        <v>2</v>
      </c>
    </row>
    <row r="35" spans="2:12" ht="14.25" x14ac:dyDescent="0.2">
      <c r="B35" s="692" t="s">
        <v>102</v>
      </c>
      <c r="C35" s="196">
        <f t="shared" si="2"/>
        <v>111562</v>
      </c>
      <c r="D35" s="143">
        <v>39308</v>
      </c>
      <c r="E35" s="148">
        <v>36127</v>
      </c>
      <c r="F35" s="148">
        <v>2</v>
      </c>
      <c r="G35" s="631">
        <f t="shared" si="3"/>
        <v>111562</v>
      </c>
      <c r="H35" s="143">
        <v>39308</v>
      </c>
      <c r="I35" s="148">
        <v>36127</v>
      </c>
      <c r="J35" s="149">
        <v>2</v>
      </c>
    </row>
    <row r="36" spans="2:12" ht="14.25" x14ac:dyDescent="0.2">
      <c r="B36" s="692" t="s">
        <v>103</v>
      </c>
      <c r="C36" s="196">
        <f t="shared" si="2"/>
        <v>111562</v>
      </c>
      <c r="D36" s="143">
        <v>39308</v>
      </c>
      <c r="E36" s="148">
        <v>36127</v>
      </c>
      <c r="F36" s="148">
        <v>2</v>
      </c>
      <c r="G36" s="631">
        <f t="shared" si="3"/>
        <v>111562</v>
      </c>
      <c r="H36" s="143">
        <v>39308</v>
      </c>
      <c r="I36" s="148">
        <v>36127</v>
      </c>
      <c r="J36" s="149">
        <v>2</v>
      </c>
    </row>
    <row r="37" spans="2:12" ht="14.25" x14ac:dyDescent="0.2">
      <c r="B37" s="692" t="s">
        <v>104</v>
      </c>
      <c r="C37" s="196">
        <f t="shared" si="2"/>
        <v>111562</v>
      </c>
      <c r="D37" s="143">
        <v>39308</v>
      </c>
      <c r="E37" s="148">
        <v>36127</v>
      </c>
      <c r="F37" s="148">
        <v>2</v>
      </c>
      <c r="G37" s="631">
        <f t="shared" si="3"/>
        <v>111562</v>
      </c>
      <c r="H37" s="143">
        <v>39308</v>
      </c>
      <c r="I37" s="148">
        <v>36127</v>
      </c>
      <c r="J37" s="149">
        <v>2</v>
      </c>
    </row>
    <row r="38" spans="2:12" ht="14.25" x14ac:dyDescent="0.2">
      <c r="B38" s="692" t="s">
        <v>105</v>
      </c>
      <c r="C38" s="196">
        <f t="shared" si="2"/>
        <v>111562</v>
      </c>
      <c r="D38" s="143">
        <v>39308</v>
      </c>
      <c r="E38" s="148">
        <v>36127</v>
      </c>
      <c r="F38" s="148">
        <v>2</v>
      </c>
      <c r="G38" s="631">
        <f t="shared" si="3"/>
        <v>111562</v>
      </c>
      <c r="H38" s="143">
        <v>39308</v>
      </c>
      <c r="I38" s="148">
        <v>36127</v>
      </c>
      <c r="J38" s="149">
        <v>2</v>
      </c>
    </row>
    <row r="39" spans="2:12" ht="14.25" x14ac:dyDescent="0.2">
      <c r="B39" s="692" t="s">
        <v>106</v>
      </c>
      <c r="C39" s="196">
        <f t="shared" si="2"/>
        <v>111562</v>
      </c>
      <c r="D39" s="143">
        <v>39308</v>
      </c>
      <c r="E39" s="148">
        <v>36127</v>
      </c>
      <c r="F39" s="148">
        <v>2</v>
      </c>
      <c r="G39" s="631">
        <f t="shared" si="3"/>
        <v>111562</v>
      </c>
      <c r="H39" s="143">
        <v>39308</v>
      </c>
      <c r="I39" s="148">
        <v>36127</v>
      </c>
      <c r="J39" s="149">
        <v>2</v>
      </c>
    </row>
    <row r="40" spans="2:12" ht="15" thickBot="1" x14ac:dyDescent="0.25">
      <c r="B40" s="693" t="s">
        <v>107</v>
      </c>
      <c r="C40" s="196">
        <f>D40+(E40*F40)</f>
        <v>111562</v>
      </c>
      <c r="D40" s="677">
        <v>39308</v>
      </c>
      <c r="E40" s="150">
        <v>36127</v>
      </c>
      <c r="F40" s="150">
        <v>2</v>
      </c>
      <c r="G40" s="631">
        <f>H40+(I40*J40)</f>
        <v>111562</v>
      </c>
      <c r="H40" s="677">
        <v>39308</v>
      </c>
      <c r="I40" s="150">
        <v>36127</v>
      </c>
      <c r="J40" s="151">
        <v>2</v>
      </c>
    </row>
    <row r="41" spans="2:12" ht="13.5" thickBot="1" x14ac:dyDescent="0.25">
      <c r="B41" s="694" t="s">
        <v>21</v>
      </c>
      <c r="C41" s="679">
        <f>SUM(C29:C40)</f>
        <v>1338744</v>
      </c>
      <c r="D41" s="679">
        <v>471696</v>
      </c>
      <c r="E41" s="679">
        <v>433524</v>
      </c>
      <c r="F41" s="679">
        <v>24</v>
      </c>
      <c r="G41" s="705">
        <f>SUM(G29:G40)</f>
        <v>1338744</v>
      </c>
      <c r="H41" s="679">
        <v>471696</v>
      </c>
      <c r="I41" s="679">
        <v>433524</v>
      </c>
      <c r="J41" s="680">
        <v>24</v>
      </c>
    </row>
    <row r="42" spans="2:12" ht="15" thickBot="1" x14ac:dyDescent="0.25">
      <c r="B42" s="695" t="s">
        <v>108</v>
      </c>
      <c r="C42" s="683">
        <v>111562</v>
      </c>
      <c r="D42" s="683">
        <v>39308</v>
      </c>
      <c r="E42" s="684">
        <v>36127</v>
      </c>
      <c r="F42" s="684">
        <v>2</v>
      </c>
      <c r="G42" s="696">
        <v>11562</v>
      </c>
      <c r="H42" s="683">
        <v>39308</v>
      </c>
      <c r="I42" s="684">
        <v>36127</v>
      </c>
      <c r="J42" s="685">
        <v>2</v>
      </c>
    </row>
    <row r="43" spans="2:12" ht="14.25" x14ac:dyDescent="0.2">
      <c r="B43" s="382"/>
      <c r="C43" s="383"/>
      <c r="D43" s="383"/>
      <c r="E43" s="325"/>
      <c r="F43" s="325"/>
      <c r="G43" s="325"/>
      <c r="H43" s="383"/>
      <c r="I43" s="383"/>
      <c r="J43" s="325"/>
      <c r="K43" s="325"/>
      <c r="L43" s="325"/>
    </row>
    <row r="44" spans="2:12" ht="14.25" x14ac:dyDescent="0.2">
      <c r="B44" s="382"/>
      <c r="C44" s="383"/>
      <c r="D44" s="383"/>
      <c r="E44" s="325"/>
      <c r="F44" s="325"/>
      <c r="G44" s="325"/>
      <c r="H44" s="383"/>
      <c r="I44" s="383"/>
      <c r="J44" s="325"/>
      <c r="K44" s="325"/>
      <c r="L44" s="325"/>
    </row>
  </sheetData>
  <mergeCells count="8">
    <mergeCell ref="B2:J2"/>
    <mergeCell ref="B4:B5"/>
    <mergeCell ref="C4:F4"/>
    <mergeCell ref="G4:J4"/>
    <mergeCell ref="B26:B27"/>
    <mergeCell ref="C26:F26"/>
    <mergeCell ref="G26:J26"/>
    <mergeCell ref="B24:J24"/>
  </mergeCells>
  <printOptions horizontalCentered="1"/>
  <pageMargins left="0.15748031496062992" right="0.35433070866141736" top="0.98425196850393704" bottom="0.98425196850393704" header="0.51181102362204722" footer="0.51181102362204722"/>
  <pageSetup scale="85" orientation="portrait" r:id="rId1"/>
  <headerFooter alignWithMargins="0"/>
  <rowBreaks count="1" manualBreakCount="1">
    <brk id="42" max="16383" man="1"/>
  </rowBreaks>
  <colBreaks count="1" manualBreakCount="1">
    <brk id="12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H80"/>
  <sheetViews>
    <sheetView showGridLines="0" topLeftCell="A62" workbookViewId="0">
      <selection activeCell="A48" sqref="A48:F79"/>
    </sheetView>
  </sheetViews>
  <sheetFormatPr defaultRowHeight="15.75" x14ac:dyDescent="0.25"/>
  <cols>
    <col min="1" max="1" width="3" style="51" customWidth="1"/>
    <col min="2" max="2" width="18.7109375" style="51" customWidth="1"/>
    <col min="3" max="3" width="69.7109375" style="51" customWidth="1"/>
    <col min="4" max="4" width="9.140625" style="51"/>
    <col min="5" max="6" width="15.7109375" style="51" customWidth="1"/>
    <col min="7" max="7" width="3" style="51" customWidth="1"/>
    <col min="8" max="16384" width="9.140625" style="51"/>
  </cols>
  <sheetData>
    <row r="1" spans="1:8" x14ac:dyDescent="0.25">
      <c r="F1" s="63" t="s">
        <v>716</v>
      </c>
      <c r="G1" s="61"/>
      <c r="H1" s="61"/>
    </row>
    <row r="2" spans="1:8" ht="20.25" customHeight="1" x14ac:dyDescent="0.25">
      <c r="B2" s="778" t="s">
        <v>576</v>
      </c>
      <c r="C2" s="778"/>
      <c r="D2" s="778"/>
      <c r="E2" s="778"/>
      <c r="F2" s="778"/>
    </row>
    <row r="3" spans="1:8" ht="12" customHeight="1" x14ac:dyDescent="0.25">
      <c r="B3" s="778" t="s">
        <v>760</v>
      </c>
      <c r="C3" s="778"/>
      <c r="D3" s="778"/>
      <c r="E3" s="778"/>
      <c r="F3" s="778"/>
    </row>
    <row r="4" spans="1:8" ht="16.5" thickBot="1" x14ac:dyDescent="0.3">
      <c r="F4" s="700" t="s">
        <v>198</v>
      </c>
    </row>
    <row r="5" spans="1:8" ht="40.5" customHeight="1" x14ac:dyDescent="0.25">
      <c r="A5" s="57"/>
      <c r="B5" s="549" t="s">
        <v>257</v>
      </c>
      <c r="C5" s="546" t="s">
        <v>258</v>
      </c>
      <c r="D5" s="546" t="s">
        <v>40</v>
      </c>
      <c r="E5" s="547" t="s">
        <v>816</v>
      </c>
      <c r="F5" s="550" t="s">
        <v>817</v>
      </c>
    </row>
    <row r="6" spans="1:8" ht="16.5" customHeight="1" thickBot="1" x14ac:dyDescent="0.3">
      <c r="A6" s="57"/>
      <c r="B6" s="33">
        <v>1</v>
      </c>
      <c r="C6" s="30">
        <v>2</v>
      </c>
      <c r="D6" s="30">
        <v>3</v>
      </c>
      <c r="E6" s="30">
        <v>4</v>
      </c>
      <c r="F6" s="59">
        <v>5</v>
      </c>
    </row>
    <row r="7" spans="1:8" ht="15.75" customHeight="1" x14ac:dyDescent="0.25">
      <c r="A7" s="57"/>
      <c r="B7" s="779"/>
      <c r="C7" s="58" t="s">
        <v>577</v>
      </c>
      <c r="D7" s="781">
        <v>1001</v>
      </c>
      <c r="E7" s="783">
        <v>53625</v>
      </c>
      <c r="F7" s="784">
        <v>27260</v>
      </c>
    </row>
    <row r="8" spans="1:8" ht="15.75" customHeight="1" x14ac:dyDescent="0.25">
      <c r="A8" s="57"/>
      <c r="B8" s="780"/>
      <c r="C8" s="58" t="s">
        <v>578</v>
      </c>
      <c r="D8" s="782"/>
      <c r="E8" s="773"/>
      <c r="F8" s="785"/>
    </row>
    <row r="9" spans="1:8" ht="20.100000000000001" customHeight="1" x14ac:dyDescent="0.25">
      <c r="A9" s="57"/>
      <c r="B9" s="46">
        <v>60</v>
      </c>
      <c r="C9" s="25" t="s">
        <v>579</v>
      </c>
      <c r="D9" s="54">
        <v>1002</v>
      </c>
      <c r="E9" s="64"/>
      <c r="F9" s="65"/>
    </row>
    <row r="10" spans="1:8" ht="20.100000000000001" customHeight="1" x14ac:dyDescent="0.25">
      <c r="A10" s="57"/>
      <c r="B10" s="46" t="s">
        <v>580</v>
      </c>
      <c r="C10" s="25" t="s">
        <v>581</v>
      </c>
      <c r="D10" s="54">
        <v>1003</v>
      </c>
      <c r="E10" s="64"/>
      <c r="F10" s="65"/>
    </row>
    <row r="11" spans="1:8" ht="20.100000000000001" customHeight="1" x14ac:dyDescent="0.25">
      <c r="A11" s="57"/>
      <c r="B11" s="46" t="s">
        <v>582</v>
      </c>
      <c r="C11" s="25" t="s">
        <v>583</v>
      </c>
      <c r="D11" s="54">
        <v>1004</v>
      </c>
      <c r="E11" s="64"/>
      <c r="F11" s="65"/>
    </row>
    <row r="12" spans="1:8" ht="20.100000000000001" customHeight="1" x14ac:dyDescent="0.25">
      <c r="A12" s="57"/>
      <c r="B12" s="46">
        <v>61</v>
      </c>
      <c r="C12" s="25" t="s">
        <v>584</v>
      </c>
      <c r="D12" s="54">
        <v>1005</v>
      </c>
      <c r="E12" s="64">
        <v>17650</v>
      </c>
      <c r="F12" s="65">
        <v>3323</v>
      </c>
    </row>
    <row r="13" spans="1:8" ht="20.100000000000001" customHeight="1" x14ac:dyDescent="0.25">
      <c r="A13" s="57"/>
      <c r="B13" s="46" t="s">
        <v>585</v>
      </c>
      <c r="C13" s="25" t="s">
        <v>586</v>
      </c>
      <c r="D13" s="54">
        <v>1006</v>
      </c>
      <c r="E13" s="64">
        <v>17650</v>
      </c>
      <c r="F13" s="65">
        <v>3323</v>
      </c>
    </row>
    <row r="14" spans="1:8" ht="20.100000000000001" customHeight="1" x14ac:dyDescent="0.25">
      <c r="A14" s="57"/>
      <c r="B14" s="46" t="s">
        <v>587</v>
      </c>
      <c r="C14" s="25" t="s">
        <v>588</v>
      </c>
      <c r="D14" s="54">
        <v>1007</v>
      </c>
      <c r="E14" s="64"/>
      <c r="F14" s="65"/>
    </row>
    <row r="15" spans="1:8" ht="20.100000000000001" customHeight="1" x14ac:dyDescent="0.25">
      <c r="A15" s="57"/>
      <c r="B15" s="46">
        <v>62</v>
      </c>
      <c r="C15" s="25" t="s">
        <v>589</v>
      </c>
      <c r="D15" s="54">
        <v>1008</v>
      </c>
      <c r="E15" s="64"/>
      <c r="F15" s="65"/>
    </row>
    <row r="16" spans="1:8" ht="20.100000000000001" customHeight="1" x14ac:dyDescent="0.25">
      <c r="A16" s="57"/>
      <c r="B16" s="46">
        <v>630</v>
      </c>
      <c r="C16" s="25" t="s">
        <v>590</v>
      </c>
      <c r="D16" s="54">
        <v>1009</v>
      </c>
      <c r="E16" s="64"/>
      <c r="F16" s="65"/>
    </row>
    <row r="17" spans="1:6" ht="20.100000000000001" customHeight="1" x14ac:dyDescent="0.25">
      <c r="A17" s="57"/>
      <c r="B17" s="46">
        <v>631</v>
      </c>
      <c r="C17" s="25" t="s">
        <v>591</v>
      </c>
      <c r="D17" s="54">
        <v>1010</v>
      </c>
      <c r="E17" s="64"/>
      <c r="F17" s="65"/>
    </row>
    <row r="18" spans="1:6" ht="20.100000000000001" customHeight="1" x14ac:dyDescent="0.25">
      <c r="A18" s="57"/>
      <c r="B18" s="46" t="s">
        <v>592</v>
      </c>
      <c r="C18" s="25" t="s">
        <v>593</v>
      </c>
      <c r="D18" s="54">
        <v>1011</v>
      </c>
      <c r="E18" s="64">
        <v>35975</v>
      </c>
      <c r="F18" s="65">
        <v>23937</v>
      </c>
    </row>
    <row r="19" spans="1:6" ht="25.5" customHeight="1" x14ac:dyDescent="0.25">
      <c r="A19" s="57"/>
      <c r="B19" s="46" t="s">
        <v>594</v>
      </c>
      <c r="C19" s="25" t="s">
        <v>595</v>
      </c>
      <c r="D19" s="54">
        <v>1012</v>
      </c>
      <c r="E19" s="64"/>
      <c r="F19" s="65"/>
    </row>
    <row r="20" spans="1:6" ht="20.100000000000001" customHeight="1" x14ac:dyDescent="0.25">
      <c r="A20" s="57"/>
      <c r="B20" s="46"/>
      <c r="C20" s="19" t="s">
        <v>596</v>
      </c>
      <c r="D20" s="54">
        <v>1013</v>
      </c>
      <c r="E20" s="64">
        <v>49525</v>
      </c>
      <c r="F20" s="65">
        <v>29405</v>
      </c>
    </row>
    <row r="21" spans="1:6" ht="20.100000000000001" customHeight="1" x14ac:dyDescent="0.25">
      <c r="A21" s="57"/>
      <c r="B21" s="46">
        <v>50</v>
      </c>
      <c r="C21" s="25" t="s">
        <v>597</v>
      </c>
      <c r="D21" s="54">
        <v>1014</v>
      </c>
      <c r="E21" s="64"/>
      <c r="F21" s="65"/>
    </row>
    <row r="22" spans="1:6" ht="20.100000000000001" customHeight="1" x14ac:dyDescent="0.25">
      <c r="A22" s="57"/>
      <c r="B22" s="46">
        <v>51</v>
      </c>
      <c r="C22" s="25" t="s">
        <v>598</v>
      </c>
      <c r="D22" s="54">
        <v>1015</v>
      </c>
      <c r="E22" s="64">
        <v>3000</v>
      </c>
      <c r="F22" s="65">
        <v>3539</v>
      </c>
    </row>
    <row r="23" spans="1:6" ht="25.5" customHeight="1" x14ac:dyDescent="0.25">
      <c r="A23" s="57"/>
      <c r="B23" s="46">
        <v>52</v>
      </c>
      <c r="C23" s="25" t="s">
        <v>599</v>
      </c>
      <c r="D23" s="54">
        <v>1016</v>
      </c>
      <c r="E23" s="64">
        <v>20300</v>
      </c>
      <c r="F23" s="65">
        <v>15653</v>
      </c>
    </row>
    <row r="24" spans="1:6" ht="20.100000000000001" customHeight="1" x14ac:dyDescent="0.25">
      <c r="A24" s="57"/>
      <c r="B24" s="46">
        <v>520</v>
      </c>
      <c r="C24" s="25" t="s">
        <v>600</v>
      </c>
      <c r="D24" s="54">
        <v>1017</v>
      </c>
      <c r="E24" s="64"/>
      <c r="F24" s="65">
        <v>10589</v>
      </c>
    </row>
    <row r="25" spans="1:6" ht="20.100000000000001" customHeight="1" x14ac:dyDescent="0.25">
      <c r="A25" s="57"/>
      <c r="B25" s="46">
        <v>521</v>
      </c>
      <c r="C25" s="25" t="s">
        <v>601</v>
      </c>
      <c r="D25" s="54">
        <v>1018</v>
      </c>
      <c r="E25" s="64"/>
      <c r="F25" s="65">
        <v>1701</v>
      </c>
    </row>
    <row r="26" spans="1:6" ht="20.100000000000001" customHeight="1" x14ac:dyDescent="0.25">
      <c r="A26" s="57"/>
      <c r="B26" s="46" t="s">
        <v>602</v>
      </c>
      <c r="C26" s="25" t="s">
        <v>603</v>
      </c>
      <c r="D26" s="54">
        <v>1019</v>
      </c>
      <c r="E26" s="64">
        <v>200</v>
      </c>
      <c r="F26" s="65">
        <v>3363</v>
      </c>
    </row>
    <row r="27" spans="1:6" ht="20.100000000000001" customHeight="1" x14ac:dyDescent="0.25">
      <c r="A27" s="57"/>
      <c r="B27" s="46">
        <v>540</v>
      </c>
      <c r="C27" s="25" t="s">
        <v>604</v>
      </c>
      <c r="D27" s="54">
        <v>1020</v>
      </c>
      <c r="E27" s="64">
        <v>1000</v>
      </c>
      <c r="F27" s="65">
        <v>3333</v>
      </c>
    </row>
    <row r="28" spans="1:6" ht="25.5" customHeight="1" x14ac:dyDescent="0.25">
      <c r="A28" s="57"/>
      <c r="B28" s="46" t="s">
        <v>605</v>
      </c>
      <c r="C28" s="25" t="s">
        <v>606</v>
      </c>
      <c r="D28" s="54">
        <v>1021</v>
      </c>
      <c r="E28" s="64"/>
      <c r="F28" s="65"/>
    </row>
    <row r="29" spans="1:6" ht="20.100000000000001" customHeight="1" x14ac:dyDescent="0.25">
      <c r="A29" s="57"/>
      <c r="B29" s="46">
        <v>53</v>
      </c>
      <c r="C29" s="25" t="s">
        <v>607</v>
      </c>
      <c r="D29" s="54">
        <v>1022</v>
      </c>
      <c r="E29" s="64">
        <v>2500</v>
      </c>
      <c r="F29" s="65">
        <v>3305</v>
      </c>
    </row>
    <row r="30" spans="1:6" ht="20.100000000000001" customHeight="1" x14ac:dyDescent="0.25">
      <c r="A30" s="57"/>
      <c r="B30" s="46" t="s">
        <v>608</v>
      </c>
      <c r="C30" s="25" t="s">
        <v>609</v>
      </c>
      <c r="D30" s="54">
        <v>1023</v>
      </c>
      <c r="E30" s="64">
        <v>20125</v>
      </c>
      <c r="F30" s="65"/>
    </row>
    <row r="31" spans="1:6" ht="20.100000000000001" customHeight="1" x14ac:dyDescent="0.25">
      <c r="A31" s="57"/>
      <c r="B31" s="46">
        <v>55</v>
      </c>
      <c r="C31" s="25" t="s">
        <v>610</v>
      </c>
      <c r="D31" s="54">
        <v>1024</v>
      </c>
      <c r="E31" s="64">
        <v>2400</v>
      </c>
      <c r="F31" s="65">
        <v>3575</v>
      </c>
    </row>
    <row r="32" spans="1:6" ht="20.100000000000001" customHeight="1" x14ac:dyDescent="0.25">
      <c r="A32" s="57"/>
      <c r="B32" s="46"/>
      <c r="C32" s="19" t="s">
        <v>611</v>
      </c>
      <c r="D32" s="54">
        <v>1025</v>
      </c>
      <c r="E32" s="64">
        <v>4100</v>
      </c>
      <c r="F32" s="65"/>
    </row>
    <row r="33" spans="1:6" ht="20.100000000000001" customHeight="1" x14ac:dyDescent="0.25">
      <c r="A33" s="57"/>
      <c r="B33" s="46"/>
      <c r="C33" s="19" t="s">
        <v>612</v>
      </c>
      <c r="D33" s="54">
        <v>1026</v>
      </c>
      <c r="E33" s="64"/>
      <c r="F33" s="65">
        <v>2145</v>
      </c>
    </row>
    <row r="34" spans="1:6" ht="20.100000000000001" customHeight="1" x14ac:dyDescent="0.25">
      <c r="A34" s="57"/>
      <c r="B34" s="776"/>
      <c r="C34" s="21" t="s">
        <v>613</v>
      </c>
      <c r="D34" s="777">
        <v>1027</v>
      </c>
      <c r="E34" s="772">
        <v>25</v>
      </c>
      <c r="F34" s="774">
        <v>395</v>
      </c>
    </row>
    <row r="35" spans="1:6" ht="14.25" customHeight="1" x14ac:dyDescent="0.25">
      <c r="A35" s="57"/>
      <c r="B35" s="776"/>
      <c r="C35" s="22" t="s">
        <v>614</v>
      </c>
      <c r="D35" s="777"/>
      <c r="E35" s="773"/>
      <c r="F35" s="775"/>
    </row>
    <row r="36" spans="1:6" ht="24" customHeight="1" x14ac:dyDescent="0.25">
      <c r="A36" s="57"/>
      <c r="B36" s="46" t="s">
        <v>615</v>
      </c>
      <c r="C36" s="25" t="s">
        <v>616</v>
      </c>
      <c r="D36" s="54">
        <v>1028</v>
      </c>
      <c r="E36" s="64"/>
      <c r="F36" s="65">
        <v>395</v>
      </c>
    </row>
    <row r="37" spans="1:6" ht="20.100000000000001" customHeight="1" x14ac:dyDescent="0.25">
      <c r="A37" s="57"/>
      <c r="B37" s="46">
        <v>662</v>
      </c>
      <c r="C37" s="25" t="s">
        <v>617</v>
      </c>
      <c r="D37" s="54">
        <v>1029</v>
      </c>
      <c r="E37" s="64"/>
      <c r="F37" s="65"/>
    </row>
    <row r="38" spans="1:6" ht="20.100000000000001" customHeight="1" x14ac:dyDescent="0.25">
      <c r="A38" s="57"/>
      <c r="B38" s="46" t="s">
        <v>109</v>
      </c>
      <c r="C38" s="25" t="s">
        <v>618</v>
      </c>
      <c r="D38" s="54">
        <v>1030</v>
      </c>
      <c r="E38" s="64"/>
      <c r="F38" s="65"/>
    </row>
    <row r="39" spans="1:6" ht="20.100000000000001" customHeight="1" x14ac:dyDescent="0.25">
      <c r="A39" s="57"/>
      <c r="B39" s="46" t="s">
        <v>619</v>
      </c>
      <c r="C39" s="25" t="s">
        <v>620</v>
      </c>
      <c r="D39" s="54">
        <v>1031</v>
      </c>
      <c r="E39" s="64">
        <v>25</v>
      </c>
      <c r="F39" s="65"/>
    </row>
    <row r="40" spans="1:6" ht="20.100000000000001" customHeight="1" x14ac:dyDescent="0.25">
      <c r="A40" s="57"/>
      <c r="B40" s="776"/>
      <c r="C40" s="21" t="s">
        <v>621</v>
      </c>
      <c r="D40" s="777">
        <v>1032</v>
      </c>
      <c r="E40" s="772">
        <v>350</v>
      </c>
      <c r="F40" s="774"/>
    </row>
    <row r="41" spans="1:6" ht="20.100000000000001" customHeight="1" x14ac:dyDescent="0.25">
      <c r="A41" s="57"/>
      <c r="B41" s="776"/>
      <c r="C41" s="22" t="s">
        <v>622</v>
      </c>
      <c r="D41" s="777"/>
      <c r="E41" s="773"/>
      <c r="F41" s="775"/>
    </row>
    <row r="42" spans="1:6" ht="27.75" customHeight="1" x14ac:dyDescent="0.25">
      <c r="A42" s="57"/>
      <c r="B42" s="46" t="s">
        <v>623</v>
      </c>
      <c r="C42" s="25" t="s">
        <v>624</v>
      </c>
      <c r="D42" s="54">
        <v>1033</v>
      </c>
      <c r="E42" s="64"/>
      <c r="F42" s="65"/>
    </row>
    <row r="43" spans="1:6" ht="20.100000000000001" customHeight="1" x14ac:dyDescent="0.25">
      <c r="A43" s="57"/>
      <c r="B43" s="46">
        <v>562</v>
      </c>
      <c r="C43" s="25" t="s">
        <v>625</v>
      </c>
      <c r="D43" s="54">
        <v>1034</v>
      </c>
      <c r="E43" s="64"/>
      <c r="F43" s="65"/>
    </row>
    <row r="44" spans="1:6" ht="20.100000000000001" customHeight="1" x14ac:dyDescent="0.25">
      <c r="A44" s="57"/>
      <c r="B44" s="46" t="s">
        <v>134</v>
      </c>
      <c r="C44" s="25" t="s">
        <v>626</v>
      </c>
      <c r="D44" s="54">
        <v>1035</v>
      </c>
      <c r="E44" s="64"/>
      <c r="F44" s="65"/>
    </row>
    <row r="45" spans="1:6" ht="20.100000000000001" customHeight="1" x14ac:dyDescent="0.25">
      <c r="A45" s="57"/>
      <c r="B45" s="46" t="s">
        <v>627</v>
      </c>
      <c r="C45" s="25" t="s">
        <v>628</v>
      </c>
      <c r="D45" s="54">
        <v>1036</v>
      </c>
      <c r="E45" s="64">
        <v>350</v>
      </c>
      <c r="F45" s="65"/>
    </row>
    <row r="46" spans="1:6" ht="20.100000000000001" customHeight="1" x14ac:dyDescent="0.25">
      <c r="A46" s="57"/>
      <c r="B46" s="46"/>
      <c r="C46" s="19" t="s">
        <v>629</v>
      </c>
      <c r="D46" s="54">
        <v>1037</v>
      </c>
      <c r="E46" s="64"/>
      <c r="F46" s="65">
        <v>395</v>
      </c>
    </row>
    <row r="47" spans="1:6" ht="20.100000000000001" customHeight="1" x14ac:dyDescent="0.25">
      <c r="A47" s="57"/>
      <c r="B47" s="46"/>
      <c r="C47" s="19" t="s">
        <v>630</v>
      </c>
      <c r="D47" s="54">
        <v>1038</v>
      </c>
      <c r="E47" s="64">
        <v>325</v>
      </c>
      <c r="F47" s="65"/>
    </row>
    <row r="48" spans="1:6" ht="34.5" customHeight="1" x14ac:dyDescent="0.25">
      <c r="A48" s="57"/>
      <c r="B48" s="46" t="s">
        <v>631</v>
      </c>
      <c r="C48" s="19" t="s">
        <v>632</v>
      </c>
      <c r="D48" s="54">
        <v>1039</v>
      </c>
      <c r="E48" s="64"/>
      <c r="F48" s="65"/>
    </row>
    <row r="49" spans="1:6" ht="35.25" customHeight="1" x14ac:dyDescent="0.25">
      <c r="A49" s="57"/>
      <c r="B49" s="46" t="s">
        <v>633</v>
      </c>
      <c r="C49" s="19" t="s">
        <v>634</v>
      </c>
      <c r="D49" s="54">
        <v>1040</v>
      </c>
      <c r="E49" s="64"/>
      <c r="F49" s="65"/>
    </row>
    <row r="50" spans="1:6" ht="20.100000000000001" customHeight="1" x14ac:dyDescent="0.25">
      <c r="A50" s="57"/>
      <c r="B50" s="46">
        <v>67</v>
      </c>
      <c r="C50" s="19" t="s">
        <v>635</v>
      </c>
      <c r="D50" s="54">
        <v>1041</v>
      </c>
      <c r="E50" s="64"/>
      <c r="F50" s="65">
        <v>2530</v>
      </c>
    </row>
    <row r="51" spans="1:6" ht="20.100000000000001" customHeight="1" x14ac:dyDescent="0.25">
      <c r="A51" s="57"/>
      <c r="B51" s="46">
        <v>57</v>
      </c>
      <c r="C51" s="19" t="s">
        <v>636</v>
      </c>
      <c r="D51" s="54">
        <v>1042</v>
      </c>
      <c r="E51" s="64"/>
      <c r="F51" s="65">
        <v>894</v>
      </c>
    </row>
    <row r="52" spans="1:6" ht="20.100000000000001" customHeight="1" x14ac:dyDescent="0.25">
      <c r="A52" s="57"/>
      <c r="B52" s="776"/>
      <c r="C52" s="21" t="s">
        <v>637</v>
      </c>
      <c r="D52" s="777">
        <v>1043</v>
      </c>
      <c r="E52" s="772">
        <v>53650</v>
      </c>
      <c r="F52" s="774">
        <v>30185</v>
      </c>
    </row>
    <row r="53" spans="1:6" ht="12" customHeight="1" x14ac:dyDescent="0.25">
      <c r="A53" s="57"/>
      <c r="B53" s="776"/>
      <c r="C53" s="22" t="s">
        <v>638</v>
      </c>
      <c r="D53" s="777"/>
      <c r="E53" s="773"/>
      <c r="F53" s="775"/>
    </row>
    <row r="54" spans="1:6" ht="20.100000000000001" customHeight="1" x14ac:dyDescent="0.25">
      <c r="A54" s="57"/>
      <c r="B54" s="776"/>
      <c r="C54" s="21" t="s">
        <v>639</v>
      </c>
      <c r="D54" s="777">
        <v>1044</v>
      </c>
      <c r="E54" s="772">
        <v>49875</v>
      </c>
      <c r="F54" s="774">
        <v>30299</v>
      </c>
    </row>
    <row r="55" spans="1:6" ht="13.5" customHeight="1" x14ac:dyDescent="0.25">
      <c r="A55" s="57"/>
      <c r="B55" s="776"/>
      <c r="C55" s="22" t="s">
        <v>640</v>
      </c>
      <c r="D55" s="777"/>
      <c r="E55" s="773"/>
      <c r="F55" s="775"/>
    </row>
    <row r="56" spans="1:6" ht="20.100000000000001" customHeight="1" x14ac:dyDescent="0.25">
      <c r="A56" s="57"/>
      <c r="B56" s="46"/>
      <c r="C56" s="19" t="s">
        <v>641</v>
      </c>
      <c r="D56" s="54">
        <v>1045</v>
      </c>
      <c r="E56" s="64">
        <v>3775</v>
      </c>
      <c r="F56" s="65"/>
    </row>
    <row r="57" spans="1:6" ht="20.100000000000001" customHeight="1" x14ac:dyDescent="0.25">
      <c r="A57" s="57"/>
      <c r="B57" s="46"/>
      <c r="C57" s="19" t="s">
        <v>642</v>
      </c>
      <c r="D57" s="54">
        <v>1046</v>
      </c>
      <c r="E57" s="64"/>
      <c r="F57" s="65">
        <v>114</v>
      </c>
    </row>
    <row r="58" spans="1:6" ht="41.25" customHeight="1" x14ac:dyDescent="0.25">
      <c r="A58" s="57"/>
      <c r="B58" s="46" t="s">
        <v>135</v>
      </c>
      <c r="C58" s="19" t="s">
        <v>643</v>
      </c>
      <c r="D58" s="54">
        <v>1047</v>
      </c>
      <c r="E58" s="64"/>
      <c r="F58" s="65"/>
    </row>
    <row r="59" spans="1:6" ht="45" customHeight="1" x14ac:dyDescent="0.25">
      <c r="A59" s="57"/>
      <c r="B59" s="46" t="s">
        <v>644</v>
      </c>
      <c r="C59" s="19" t="s">
        <v>645</v>
      </c>
      <c r="D59" s="54">
        <v>1048</v>
      </c>
      <c r="E59" s="64"/>
      <c r="F59" s="65"/>
    </row>
    <row r="60" spans="1:6" ht="20.100000000000001" customHeight="1" x14ac:dyDescent="0.25">
      <c r="A60" s="57"/>
      <c r="B60" s="776"/>
      <c r="C60" s="21" t="s">
        <v>646</v>
      </c>
      <c r="D60" s="777">
        <v>1049</v>
      </c>
      <c r="E60" s="772">
        <v>3775</v>
      </c>
      <c r="F60" s="774"/>
    </row>
    <row r="61" spans="1:6" ht="12.75" customHeight="1" x14ac:dyDescent="0.25">
      <c r="A61" s="57"/>
      <c r="B61" s="776"/>
      <c r="C61" s="22" t="s">
        <v>647</v>
      </c>
      <c r="D61" s="777"/>
      <c r="E61" s="773"/>
      <c r="F61" s="775"/>
    </row>
    <row r="62" spans="1:6" ht="20.100000000000001" customHeight="1" x14ac:dyDescent="0.25">
      <c r="A62" s="57"/>
      <c r="B62" s="776"/>
      <c r="C62" s="21" t="s">
        <v>648</v>
      </c>
      <c r="D62" s="777">
        <v>1050</v>
      </c>
      <c r="E62" s="772"/>
      <c r="F62" s="774">
        <v>114</v>
      </c>
    </row>
    <row r="63" spans="1:6" ht="14.25" customHeight="1" x14ac:dyDescent="0.25">
      <c r="A63" s="57"/>
      <c r="B63" s="776"/>
      <c r="C63" s="22" t="s">
        <v>649</v>
      </c>
      <c r="D63" s="777"/>
      <c r="E63" s="773"/>
      <c r="F63" s="775"/>
    </row>
    <row r="64" spans="1:6" ht="20.100000000000001" customHeight="1" x14ac:dyDescent="0.25">
      <c r="A64" s="57"/>
      <c r="B64" s="46"/>
      <c r="C64" s="19" t="s">
        <v>650</v>
      </c>
      <c r="D64" s="54"/>
      <c r="E64" s="64"/>
      <c r="F64" s="65"/>
    </row>
    <row r="65" spans="1:6" ht="20.100000000000001" customHeight="1" x14ac:dyDescent="0.25">
      <c r="A65" s="57"/>
      <c r="B65" s="46">
        <v>721</v>
      </c>
      <c r="C65" s="25" t="s">
        <v>651</v>
      </c>
      <c r="D65" s="54">
        <v>1051</v>
      </c>
      <c r="E65" s="64">
        <v>320</v>
      </c>
      <c r="F65" s="65"/>
    </row>
    <row r="66" spans="1:6" ht="20.100000000000001" customHeight="1" x14ac:dyDescent="0.25">
      <c r="A66" s="57"/>
      <c r="B66" s="46" t="s">
        <v>666</v>
      </c>
      <c r="C66" s="25" t="s">
        <v>652</v>
      </c>
      <c r="D66" s="54">
        <v>1052</v>
      </c>
      <c r="E66" s="64"/>
      <c r="F66" s="65"/>
    </row>
    <row r="67" spans="1:6" ht="20.100000000000001" customHeight="1" x14ac:dyDescent="0.25">
      <c r="A67" s="57"/>
      <c r="B67" s="46" t="s">
        <v>667</v>
      </c>
      <c r="C67" s="25" t="s">
        <v>653</v>
      </c>
      <c r="D67" s="54">
        <v>1053</v>
      </c>
      <c r="E67" s="64"/>
      <c r="F67" s="65"/>
    </row>
    <row r="68" spans="1:6" ht="20.100000000000001" customHeight="1" x14ac:dyDescent="0.25">
      <c r="A68" s="57"/>
      <c r="B68" s="46">
        <v>723</v>
      </c>
      <c r="C68" s="19" t="s">
        <v>654</v>
      </c>
      <c r="D68" s="54">
        <v>1054</v>
      </c>
      <c r="E68" s="64"/>
      <c r="F68" s="65"/>
    </row>
    <row r="69" spans="1:6" ht="20.100000000000001" customHeight="1" x14ac:dyDescent="0.25">
      <c r="A69" s="57"/>
      <c r="B69" s="776"/>
      <c r="C69" s="21" t="s">
        <v>655</v>
      </c>
      <c r="D69" s="777">
        <v>1055</v>
      </c>
      <c r="E69" s="772">
        <v>3455</v>
      </c>
      <c r="F69" s="774"/>
    </row>
    <row r="70" spans="1:6" ht="14.25" customHeight="1" x14ac:dyDescent="0.25">
      <c r="A70" s="57"/>
      <c r="B70" s="776"/>
      <c r="C70" s="22" t="s">
        <v>656</v>
      </c>
      <c r="D70" s="777"/>
      <c r="E70" s="773"/>
      <c r="F70" s="775"/>
    </row>
    <row r="71" spans="1:6" ht="20.100000000000001" customHeight="1" x14ac:dyDescent="0.25">
      <c r="A71" s="57"/>
      <c r="B71" s="776"/>
      <c r="C71" s="21" t="s">
        <v>657</v>
      </c>
      <c r="D71" s="777">
        <v>1056</v>
      </c>
      <c r="E71" s="772"/>
      <c r="F71" s="774">
        <v>114</v>
      </c>
    </row>
    <row r="72" spans="1:6" ht="14.25" customHeight="1" x14ac:dyDescent="0.25">
      <c r="A72" s="57"/>
      <c r="B72" s="776"/>
      <c r="C72" s="22" t="s">
        <v>658</v>
      </c>
      <c r="D72" s="777"/>
      <c r="E72" s="773"/>
      <c r="F72" s="775"/>
    </row>
    <row r="73" spans="1:6" ht="20.100000000000001" customHeight="1" x14ac:dyDescent="0.25">
      <c r="A73" s="57"/>
      <c r="B73" s="46"/>
      <c r="C73" s="25" t="s">
        <v>659</v>
      </c>
      <c r="D73" s="54">
        <v>1057</v>
      </c>
      <c r="E73" s="64"/>
      <c r="F73" s="65"/>
    </row>
    <row r="74" spans="1:6" ht="20.100000000000001" customHeight="1" x14ac:dyDescent="0.25">
      <c r="A74" s="57"/>
      <c r="B74" s="46"/>
      <c r="C74" s="25" t="s">
        <v>811</v>
      </c>
      <c r="D74" s="54">
        <v>1058</v>
      </c>
      <c r="E74" s="64"/>
      <c r="F74" s="65"/>
    </row>
    <row r="75" spans="1:6" ht="20.100000000000001" customHeight="1" x14ac:dyDescent="0.25">
      <c r="A75" s="57"/>
      <c r="B75" s="46"/>
      <c r="C75" s="25" t="s">
        <v>660</v>
      </c>
      <c r="D75" s="54">
        <v>1059</v>
      </c>
      <c r="E75" s="64"/>
      <c r="F75" s="65"/>
    </row>
    <row r="76" spans="1:6" ht="20.100000000000001" customHeight="1" x14ac:dyDescent="0.25">
      <c r="A76" s="57"/>
      <c r="B76" s="46"/>
      <c r="C76" s="25" t="s">
        <v>661</v>
      </c>
      <c r="D76" s="54">
        <v>1060</v>
      </c>
      <c r="E76" s="64"/>
      <c r="F76" s="65"/>
    </row>
    <row r="77" spans="1:6" ht="20.100000000000001" customHeight="1" x14ac:dyDescent="0.25">
      <c r="A77" s="57"/>
      <c r="B77" s="46"/>
      <c r="C77" s="25" t="s">
        <v>662</v>
      </c>
      <c r="D77" s="54"/>
      <c r="E77" s="64"/>
      <c r="F77" s="65"/>
    </row>
    <row r="78" spans="1:6" ht="20.100000000000001" customHeight="1" x14ac:dyDescent="0.25">
      <c r="A78" s="57"/>
      <c r="B78" s="46"/>
      <c r="C78" s="25" t="s">
        <v>663</v>
      </c>
      <c r="D78" s="54">
        <v>1061</v>
      </c>
      <c r="E78" s="64"/>
      <c r="F78" s="65"/>
    </row>
    <row r="79" spans="1:6" ht="20.100000000000001" customHeight="1" thickBot="1" x14ac:dyDescent="0.3">
      <c r="A79" s="57"/>
      <c r="B79" s="48"/>
      <c r="C79" s="55" t="s">
        <v>664</v>
      </c>
      <c r="D79" s="56">
        <v>1062</v>
      </c>
      <c r="E79" s="66"/>
      <c r="F79" s="67"/>
    </row>
    <row r="80" spans="1:6" x14ac:dyDescent="0.25">
      <c r="B80" s="53"/>
    </row>
  </sheetData>
  <mergeCells count="38">
    <mergeCell ref="E40:E41"/>
    <mergeCell ref="F40:F41"/>
    <mergeCell ref="B40:B41"/>
    <mergeCell ref="D40:D41"/>
    <mergeCell ref="B52:B53"/>
    <mergeCell ref="D52:D53"/>
    <mergeCell ref="E52:E53"/>
    <mergeCell ref="F52:F53"/>
    <mergeCell ref="E71:E72"/>
    <mergeCell ref="F71:F72"/>
    <mergeCell ref="E62:E63"/>
    <mergeCell ref="F62:F63"/>
    <mergeCell ref="B62:B63"/>
    <mergeCell ref="D62:D63"/>
    <mergeCell ref="E69:E70"/>
    <mergeCell ref="F69:F70"/>
    <mergeCell ref="B71:B72"/>
    <mergeCell ref="D71:D72"/>
    <mergeCell ref="B2:F2"/>
    <mergeCell ref="B3:F3"/>
    <mergeCell ref="E34:E35"/>
    <mergeCell ref="F34:F35"/>
    <mergeCell ref="B7:B8"/>
    <mergeCell ref="D7:D8"/>
    <mergeCell ref="E7:E8"/>
    <mergeCell ref="F7:F8"/>
    <mergeCell ref="B34:B35"/>
    <mergeCell ref="D34:D35"/>
    <mergeCell ref="E54:E55"/>
    <mergeCell ref="F54:F55"/>
    <mergeCell ref="E60:E61"/>
    <mergeCell ref="F60:F61"/>
    <mergeCell ref="B69:B70"/>
    <mergeCell ref="D69:D70"/>
    <mergeCell ref="B54:B55"/>
    <mergeCell ref="D54:D55"/>
    <mergeCell ref="B60:B61"/>
    <mergeCell ref="D60:D61"/>
  </mergeCells>
  <pageMargins left="0.31496062992125984" right="0.31496062992125984" top="0.74803149606299213" bottom="0.74803149606299213" header="0.31496062992125984" footer="0.31496062992125984"/>
  <pageSetup paperSize="9" scale="75" orientation="portrait" r:id="rId1"/>
  <rowBreaks count="1" manualBreakCount="1">
    <brk id="47" max="1638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tabColor theme="6" tint="0.59999389629810485"/>
  </sheetPr>
  <dimension ref="B1:M51"/>
  <sheetViews>
    <sheetView showGridLines="0" zoomScale="115" zoomScaleNormal="115" workbookViewId="0">
      <selection activeCell="M33" sqref="M33"/>
    </sheetView>
  </sheetViews>
  <sheetFormatPr defaultRowHeight="12.75" x14ac:dyDescent="0.2"/>
  <cols>
    <col min="1" max="1" width="3.7109375" style="7" customWidth="1"/>
    <col min="2" max="2" width="9.140625" style="7"/>
    <col min="3" max="13" width="12.7109375" style="7" customWidth="1"/>
    <col min="14" max="16384" width="9.140625" style="7"/>
  </cols>
  <sheetData>
    <row r="1" spans="2:13" x14ac:dyDescent="0.2">
      <c r="J1" s="45" t="s">
        <v>353</v>
      </c>
    </row>
    <row r="2" spans="2:13" ht="21.75" customHeight="1" x14ac:dyDescent="0.2">
      <c r="B2" s="778" t="s">
        <v>247</v>
      </c>
      <c r="C2" s="778"/>
      <c r="D2" s="778"/>
      <c r="E2" s="778"/>
      <c r="F2" s="778"/>
      <c r="G2" s="778"/>
      <c r="H2" s="778"/>
      <c r="I2" s="778"/>
      <c r="J2" s="778"/>
      <c r="K2" s="369"/>
      <c r="L2" s="369"/>
    </row>
    <row r="3" spans="2:13" ht="15" thickBot="1" x14ac:dyDescent="0.25">
      <c r="B3" s="308"/>
      <c r="C3" s="672"/>
      <c r="D3" s="672"/>
      <c r="E3" s="672"/>
      <c r="F3" s="672"/>
      <c r="G3" s="308"/>
      <c r="H3" s="308"/>
      <c r="I3" s="308"/>
      <c r="J3" s="44" t="s">
        <v>46</v>
      </c>
      <c r="K3" s="370"/>
      <c r="L3" s="371"/>
      <c r="M3" s="8"/>
    </row>
    <row r="4" spans="2:13" ht="30" customHeight="1" x14ac:dyDescent="0.2">
      <c r="B4" s="990" t="s">
        <v>241</v>
      </c>
      <c r="C4" s="986" t="s">
        <v>867</v>
      </c>
      <c r="D4" s="851"/>
      <c r="E4" s="851"/>
      <c r="F4" s="852"/>
      <c r="G4" s="851" t="s">
        <v>868</v>
      </c>
      <c r="H4" s="851"/>
      <c r="I4" s="851"/>
      <c r="J4" s="852"/>
      <c r="K4" s="372"/>
      <c r="L4" s="372"/>
      <c r="M4" s="8"/>
    </row>
    <row r="5" spans="2:13" ht="30" customHeight="1" thickBot="1" x14ac:dyDescent="0.25">
      <c r="B5" s="967"/>
      <c r="C5" s="373" t="s">
        <v>245</v>
      </c>
      <c r="D5" s="374" t="s">
        <v>202</v>
      </c>
      <c r="E5" s="374" t="s">
        <v>243</v>
      </c>
      <c r="F5" s="375" t="s">
        <v>244</v>
      </c>
      <c r="G5" s="373" t="s">
        <v>245</v>
      </c>
      <c r="H5" s="374" t="s">
        <v>202</v>
      </c>
      <c r="I5" s="374" t="s">
        <v>243</v>
      </c>
      <c r="J5" s="375" t="s">
        <v>244</v>
      </c>
      <c r="K5" s="376"/>
      <c r="L5" s="376"/>
      <c r="M5" s="8"/>
    </row>
    <row r="6" spans="2:13" ht="15" thickBot="1" x14ac:dyDescent="0.25">
      <c r="B6" s="303"/>
      <c r="C6" s="377" t="s">
        <v>246</v>
      </c>
      <c r="D6" s="378">
        <v>1</v>
      </c>
      <c r="E6" s="378">
        <v>2</v>
      </c>
      <c r="F6" s="379">
        <v>3</v>
      </c>
      <c r="G6" s="377" t="s">
        <v>246</v>
      </c>
      <c r="H6" s="378">
        <v>1</v>
      </c>
      <c r="I6" s="378">
        <v>2</v>
      </c>
      <c r="J6" s="379">
        <v>3</v>
      </c>
      <c r="K6" s="376"/>
      <c r="L6" s="376"/>
      <c r="M6" s="8"/>
    </row>
    <row r="7" spans="2:13" ht="14.25" x14ac:dyDescent="0.2">
      <c r="B7" s="674" t="s">
        <v>96</v>
      </c>
      <c r="C7" s="629">
        <f>D7+(E7*F7)</f>
        <v>0</v>
      </c>
      <c r="D7" s="196"/>
      <c r="E7" s="157"/>
      <c r="F7" s="202"/>
      <c r="G7" s="629">
        <f>H7+(I7*J7)</f>
        <v>0</v>
      </c>
      <c r="H7" s="196"/>
      <c r="I7" s="157"/>
      <c r="J7" s="202"/>
      <c r="K7" s="380"/>
      <c r="L7" s="380"/>
      <c r="M7" s="8"/>
    </row>
    <row r="8" spans="2:13" ht="14.25" x14ac:dyDescent="0.2">
      <c r="B8" s="675" t="s">
        <v>97</v>
      </c>
      <c r="C8" s="629">
        <f t="shared" ref="C8:C18" si="0">D8+(E8*F8)</f>
        <v>0</v>
      </c>
      <c r="D8" s="143"/>
      <c r="E8" s="148"/>
      <c r="F8" s="149"/>
      <c r="G8" s="633">
        <f t="shared" ref="G8:G18" si="1">H8+(I8*J8)</f>
        <v>0</v>
      </c>
      <c r="H8" s="143"/>
      <c r="I8" s="148"/>
      <c r="J8" s="149"/>
      <c r="K8" s="380"/>
      <c r="L8" s="380"/>
      <c r="M8" s="8"/>
    </row>
    <row r="9" spans="2:13" ht="14.25" x14ac:dyDescent="0.2">
      <c r="B9" s="675" t="s">
        <v>98</v>
      </c>
      <c r="C9" s="629">
        <f t="shared" si="0"/>
        <v>0</v>
      </c>
      <c r="D9" s="143"/>
      <c r="E9" s="148"/>
      <c r="F9" s="149"/>
      <c r="G9" s="633">
        <f t="shared" si="1"/>
        <v>0</v>
      </c>
      <c r="H9" s="143"/>
      <c r="I9" s="148"/>
      <c r="J9" s="149"/>
      <c r="K9" s="380"/>
      <c r="L9" s="380"/>
      <c r="M9" s="8"/>
    </row>
    <row r="10" spans="2:13" ht="14.25" x14ac:dyDescent="0.2">
      <c r="B10" s="675" t="s">
        <v>99</v>
      </c>
      <c r="C10" s="629">
        <f t="shared" si="0"/>
        <v>0</v>
      </c>
      <c r="D10" s="143"/>
      <c r="E10" s="148"/>
      <c r="F10" s="149"/>
      <c r="G10" s="633">
        <f t="shared" si="1"/>
        <v>0</v>
      </c>
      <c r="H10" s="143"/>
      <c r="I10" s="148"/>
      <c r="J10" s="149"/>
      <c r="K10" s="380"/>
      <c r="L10" s="380"/>
      <c r="M10" s="8"/>
    </row>
    <row r="11" spans="2:13" ht="14.25" x14ac:dyDescent="0.2">
      <c r="B11" s="675" t="s">
        <v>100</v>
      </c>
      <c r="C11" s="629">
        <f t="shared" si="0"/>
        <v>0</v>
      </c>
      <c r="D11" s="143"/>
      <c r="E11" s="148"/>
      <c r="F11" s="149"/>
      <c r="G11" s="633">
        <f t="shared" si="1"/>
        <v>0</v>
      </c>
      <c r="H11" s="143"/>
      <c r="I11" s="148"/>
      <c r="J11" s="149"/>
      <c r="K11" s="380"/>
      <c r="L11" s="380"/>
      <c r="M11" s="8"/>
    </row>
    <row r="12" spans="2:13" ht="14.25" x14ac:dyDescent="0.2">
      <c r="B12" s="675" t="s">
        <v>101</v>
      </c>
      <c r="C12" s="629">
        <f t="shared" si="0"/>
        <v>0</v>
      </c>
      <c r="D12" s="143"/>
      <c r="E12" s="148"/>
      <c r="F12" s="149"/>
      <c r="G12" s="633">
        <f t="shared" si="1"/>
        <v>0</v>
      </c>
      <c r="H12" s="143"/>
      <c r="I12" s="148"/>
      <c r="J12" s="149"/>
      <c r="K12" s="380"/>
      <c r="L12" s="380"/>
      <c r="M12" s="8"/>
    </row>
    <row r="13" spans="2:13" ht="14.25" x14ac:dyDescent="0.2">
      <c r="B13" s="675" t="s">
        <v>102</v>
      </c>
      <c r="C13" s="629">
        <f t="shared" si="0"/>
        <v>0</v>
      </c>
      <c r="D13" s="143"/>
      <c r="E13" s="148"/>
      <c r="F13" s="149"/>
      <c r="G13" s="633">
        <f t="shared" si="1"/>
        <v>0</v>
      </c>
      <c r="H13" s="143"/>
      <c r="I13" s="148"/>
      <c r="J13" s="149"/>
      <c r="K13" s="380"/>
      <c r="L13" s="380"/>
      <c r="M13" s="8"/>
    </row>
    <row r="14" spans="2:13" ht="14.25" x14ac:dyDescent="0.2">
      <c r="B14" s="675" t="s">
        <v>103</v>
      </c>
      <c r="C14" s="629">
        <f t="shared" si="0"/>
        <v>0</v>
      </c>
      <c r="D14" s="143"/>
      <c r="E14" s="148"/>
      <c r="F14" s="149"/>
      <c r="G14" s="633">
        <f t="shared" si="1"/>
        <v>0</v>
      </c>
      <c r="H14" s="143"/>
      <c r="I14" s="148"/>
      <c r="J14" s="149"/>
      <c r="K14" s="380"/>
      <c r="L14" s="380"/>
      <c r="M14" s="8"/>
    </row>
    <row r="15" spans="2:13" ht="14.25" x14ac:dyDescent="0.2">
      <c r="B15" s="675" t="s">
        <v>104</v>
      </c>
      <c r="C15" s="629">
        <f t="shared" si="0"/>
        <v>0</v>
      </c>
      <c r="D15" s="143"/>
      <c r="E15" s="148"/>
      <c r="F15" s="149"/>
      <c r="G15" s="633">
        <f t="shared" si="1"/>
        <v>0</v>
      </c>
      <c r="H15" s="143"/>
      <c r="I15" s="148"/>
      <c r="J15" s="149"/>
      <c r="K15" s="380"/>
      <c r="L15" s="380"/>
      <c r="M15" s="8"/>
    </row>
    <row r="16" spans="2:13" ht="14.25" x14ac:dyDescent="0.2">
      <c r="B16" s="675" t="s">
        <v>105</v>
      </c>
      <c r="C16" s="629">
        <f t="shared" si="0"/>
        <v>0</v>
      </c>
      <c r="D16" s="143"/>
      <c r="E16" s="148"/>
      <c r="F16" s="149"/>
      <c r="G16" s="633">
        <f t="shared" si="1"/>
        <v>0</v>
      </c>
      <c r="H16" s="143"/>
      <c r="I16" s="148"/>
      <c r="J16" s="149"/>
      <c r="K16" s="380"/>
      <c r="L16" s="380"/>
      <c r="M16" s="8"/>
    </row>
    <row r="17" spans="2:13" ht="14.25" x14ac:dyDescent="0.2">
      <c r="B17" s="675" t="s">
        <v>106</v>
      </c>
      <c r="C17" s="629">
        <f t="shared" si="0"/>
        <v>0</v>
      </c>
      <c r="D17" s="143"/>
      <c r="E17" s="148"/>
      <c r="F17" s="149"/>
      <c r="G17" s="633">
        <f t="shared" si="1"/>
        <v>0</v>
      </c>
      <c r="H17" s="143"/>
      <c r="I17" s="148"/>
      <c r="J17" s="149"/>
      <c r="K17" s="380"/>
      <c r="L17" s="380"/>
      <c r="M17" s="8"/>
    </row>
    <row r="18" spans="2:13" ht="15" thickBot="1" x14ac:dyDescent="0.25">
      <c r="B18" s="676" t="s">
        <v>107</v>
      </c>
      <c r="C18" s="629">
        <f t="shared" si="0"/>
        <v>0</v>
      </c>
      <c r="D18" s="677"/>
      <c r="E18" s="150"/>
      <c r="F18" s="151"/>
      <c r="G18" s="645">
        <f t="shared" si="1"/>
        <v>0</v>
      </c>
      <c r="H18" s="677"/>
      <c r="I18" s="150"/>
      <c r="J18" s="151"/>
      <c r="K18" s="380"/>
      <c r="L18" s="380"/>
      <c r="M18" s="8"/>
    </row>
    <row r="19" spans="2:13" ht="15" thickBot="1" x14ac:dyDescent="0.25">
      <c r="B19" s="678" t="s">
        <v>21</v>
      </c>
      <c r="C19" s="704">
        <f>SUM(C7:C18)</f>
        <v>0</v>
      </c>
      <c r="D19" s="679"/>
      <c r="E19" s="679"/>
      <c r="F19" s="680"/>
      <c r="G19" s="704">
        <f>SUM(G7:G18)</f>
        <v>0</v>
      </c>
      <c r="H19" s="679"/>
      <c r="I19" s="679"/>
      <c r="J19" s="680"/>
      <c r="K19" s="380"/>
      <c r="L19" s="380"/>
      <c r="M19" s="8"/>
    </row>
    <row r="20" spans="2:13" ht="15" thickBot="1" x14ac:dyDescent="0.25">
      <c r="B20" s="681" t="s">
        <v>108</v>
      </c>
      <c r="C20" s="697"/>
      <c r="D20" s="698"/>
      <c r="E20" s="698"/>
      <c r="F20" s="699"/>
      <c r="G20" s="697"/>
      <c r="H20" s="698"/>
      <c r="I20" s="698"/>
      <c r="J20" s="699"/>
      <c r="K20" s="380"/>
      <c r="L20" s="380"/>
      <c r="M20" s="8"/>
    </row>
    <row r="21" spans="2:13" x14ac:dyDescent="0.2">
      <c r="B21" s="16"/>
      <c r="C21" s="16"/>
      <c r="D21" s="16"/>
      <c r="E21" s="16"/>
      <c r="F21" s="16"/>
      <c r="G21" s="16"/>
      <c r="H21" s="16"/>
      <c r="I21" s="16"/>
      <c r="J21" s="16"/>
    </row>
    <row r="22" spans="2:13" x14ac:dyDescent="0.2">
      <c r="B22" s="16"/>
      <c r="C22" s="16"/>
      <c r="D22" s="16"/>
      <c r="E22" s="16"/>
      <c r="F22" s="16"/>
      <c r="G22" s="16"/>
      <c r="H22" s="16"/>
      <c r="I22" s="16"/>
      <c r="J22" s="16"/>
    </row>
    <row r="23" spans="2:13" x14ac:dyDescent="0.2">
      <c r="B23" s="16"/>
      <c r="C23" s="16"/>
      <c r="D23" s="16"/>
      <c r="E23" s="16"/>
      <c r="F23" s="16"/>
      <c r="G23" s="16"/>
      <c r="H23" s="16"/>
      <c r="I23" s="16"/>
      <c r="J23" s="16"/>
    </row>
    <row r="24" spans="2:13" ht="20.25" customHeight="1" x14ac:dyDescent="0.2">
      <c r="B24" s="778" t="s">
        <v>248</v>
      </c>
      <c r="C24" s="778"/>
      <c r="D24" s="778"/>
      <c r="E24" s="778"/>
      <c r="F24" s="778"/>
      <c r="G24" s="778"/>
      <c r="H24" s="778"/>
      <c r="I24" s="778"/>
      <c r="J24" s="778"/>
      <c r="K24" s="686"/>
      <c r="L24" s="381"/>
    </row>
    <row r="25" spans="2:13" ht="15" thickBot="1" x14ac:dyDescent="0.25">
      <c r="B25" s="687"/>
      <c r="C25" s="688"/>
      <c r="D25" s="688"/>
      <c r="E25" s="688"/>
      <c r="F25" s="688"/>
      <c r="G25" s="687"/>
      <c r="H25" s="325"/>
      <c r="I25" s="325"/>
      <c r="J25" s="689" t="s">
        <v>46</v>
      </c>
      <c r="K25" s="308"/>
      <c r="L25" s="371"/>
    </row>
    <row r="26" spans="2:13" ht="30" customHeight="1" x14ac:dyDescent="0.2">
      <c r="B26" s="957" t="s">
        <v>241</v>
      </c>
      <c r="C26" s="850" t="s">
        <v>869</v>
      </c>
      <c r="D26" s="851"/>
      <c r="E26" s="851"/>
      <c r="F26" s="852"/>
      <c r="G26" s="986" t="s">
        <v>870</v>
      </c>
      <c r="H26" s="851"/>
      <c r="I26" s="851"/>
      <c r="J26" s="852"/>
    </row>
    <row r="27" spans="2:13" ht="30" customHeight="1" thickBot="1" x14ac:dyDescent="0.25">
      <c r="B27" s="989"/>
      <c r="C27" s="374" t="s">
        <v>245</v>
      </c>
      <c r="D27" s="374" t="s">
        <v>202</v>
      </c>
      <c r="E27" s="374" t="s">
        <v>243</v>
      </c>
      <c r="F27" s="375" t="s">
        <v>244</v>
      </c>
      <c r="G27" s="373" t="s">
        <v>245</v>
      </c>
      <c r="H27" s="374" t="s">
        <v>202</v>
      </c>
      <c r="I27" s="374" t="s">
        <v>243</v>
      </c>
      <c r="J27" s="375" t="s">
        <v>244</v>
      </c>
    </row>
    <row r="28" spans="2:13" ht="15" thickBot="1" x14ac:dyDescent="0.25">
      <c r="B28" s="701"/>
      <c r="C28" s="378" t="s">
        <v>246</v>
      </c>
      <c r="D28" s="378">
        <v>1</v>
      </c>
      <c r="E28" s="378">
        <v>2</v>
      </c>
      <c r="F28" s="379">
        <v>3</v>
      </c>
      <c r="G28" s="377" t="s">
        <v>246</v>
      </c>
      <c r="H28" s="378">
        <v>1</v>
      </c>
      <c r="I28" s="378">
        <v>2</v>
      </c>
      <c r="J28" s="379">
        <v>3</v>
      </c>
    </row>
    <row r="29" spans="2:13" ht="14.25" x14ac:dyDescent="0.2">
      <c r="B29" s="691" t="s">
        <v>96</v>
      </c>
      <c r="C29" s="196">
        <f>D29+(E29*F29)</f>
        <v>0</v>
      </c>
      <c r="D29" s="196"/>
      <c r="E29" s="157"/>
      <c r="F29" s="202"/>
      <c r="G29" s="629">
        <f>H29+(I29*J29)</f>
        <v>0</v>
      </c>
      <c r="H29" s="196"/>
      <c r="I29" s="157"/>
      <c r="J29" s="202"/>
    </row>
    <row r="30" spans="2:13" ht="14.25" x14ac:dyDescent="0.2">
      <c r="B30" s="692" t="s">
        <v>97</v>
      </c>
      <c r="C30" s="143">
        <f t="shared" ref="C30:C40" si="2">D30+(E30*F30)</f>
        <v>0</v>
      </c>
      <c r="D30" s="143"/>
      <c r="E30" s="148"/>
      <c r="F30" s="148"/>
      <c r="G30" s="635">
        <f t="shared" ref="G30:G40" si="3">H30+(I30*J30)</f>
        <v>0</v>
      </c>
      <c r="H30" s="143"/>
      <c r="I30" s="148"/>
      <c r="J30" s="149"/>
    </row>
    <row r="31" spans="2:13" ht="14.25" x14ac:dyDescent="0.2">
      <c r="B31" s="692" t="s">
        <v>98</v>
      </c>
      <c r="C31" s="143">
        <f t="shared" si="2"/>
        <v>0</v>
      </c>
      <c r="D31" s="143"/>
      <c r="E31" s="148"/>
      <c r="F31" s="148"/>
      <c r="G31" s="635">
        <f t="shared" si="3"/>
        <v>0</v>
      </c>
      <c r="H31" s="143"/>
      <c r="I31" s="148"/>
      <c r="J31" s="149"/>
    </row>
    <row r="32" spans="2:13" ht="14.25" x14ac:dyDescent="0.2">
      <c r="B32" s="692" t="s">
        <v>99</v>
      </c>
      <c r="C32" s="143">
        <f t="shared" si="2"/>
        <v>0</v>
      </c>
      <c r="D32" s="143"/>
      <c r="E32" s="148"/>
      <c r="F32" s="148"/>
      <c r="G32" s="635">
        <f t="shared" si="3"/>
        <v>0</v>
      </c>
      <c r="H32" s="143"/>
      <c r="I32" s="148"/>
      <c r="J32" s="149"/>
    </row>
    <row r="33" spans="2:10" ht="14.25" x14ac:dyDescent="0.2">
      <c r="B33" s="692" t="s">
        <v>100</v>
      </c>
      <c r="C33" s="143">
        <f t="shared" si="2"/>
        <v>0</v>
      </c>
      <c r="D33" s="143"/>
      <c r="E33" s="148"/>
      <c r="F33" s="148"/>
      <c r="G33" s="635">
        <f t="shared" si="3"/>
        <v>0</v>
      </c>
      <c r="H33" s="143"/>
      <c r="I33" s="148"/>
      <c r="J33" s="149"/>
    </row>
    <row r="34" spans="2:10" ht="14.25" x14ac:dyDescent="0.2">
      <c r="B34" s="692" t="s">
        <v>101</v>
      </c>
      <c r="C34" s="143">
        <f t="shared" si="2"/>
        <v>0</v>
      </c>
      <c r="D34" s="143"/>
      <c r="E34" s="148"/>
      <c r="F34" s="148"/>
      <c r="G34" s="635">
        <f t="shared" si="3"/>
        <v>0</v>
      </c>
      <c r="H34" s="143"/>
      <c r="I34" s="148"/>
      <c r="J34" s="149"/>
    </row>
    <row r="35" spans="2:10" ht="14.25" x14ac:dyDescent="0.2">
      <c r="B35" s="692" t="s">
        <v>102</v>
      </c>
      <c r="C35" s="143">
        <f t="shared" si="2"/>
        <v>0</v>
      </c>
      <c r="D35" s="143"/>
      <c r="E35" s="148"/>
      <c r="F35" s="148"/>
      <c r="G35" s="635">
        <f t="shared" si="3"/>
        <v>0</v>
      </c>
      <c r="H35" s="143"/>
      <c r="I35" s="148"/>
      <c r="J35" s="149"/>
    </row>
    <row r="36" spans="2:10" ht="14.25" x14ac:dyDescent="0.2">
      <c r="B36" s="692" t="s">
        <v>103</v>
      </c>
      <c r="C36" s="143">
        <f t="shared" si="2"/>
        <v>0</v>
      </c>
      <c r="D36" s="143"/>
      <c r="E36" s="148"/>
      <c r="F36" s="148"/>
      <c r="G36" s="635">
        <f t="shared" si="3"/>
        <v>0</v>
      </c>
      <c r="H36" s="143"/>
      <c r="I36" s="148"/>
      <c r="J36" s="149"/>
    </row>
    <row r="37" spans="2:10" ht="14.25" x14ac:dyDescent="0.2">
      <c r="B37" s="692" t="s">
        <v>104</v>
      </c>
      <c r="C37" s="143">
        <f t="shared" si="2"/>
        <v>0</v>
      </c>
      <c r="D37" s="143"/>
      <c r="E37" s="148"/>
      <c r="F37" s="148"/>
      <c r="G37" s="635">
        <f t="shared" si="3"/>
        <v>0</v>
      </c>
      <c r="H37" s="143"/>
      <c r="I37" s="148"/>
      <c r="J37" s="149"/>
    </row>
    <row r="38" spans="2:10" ht="14.25" x14ac:dyDescent="0.2">
      <c r="B38" s="692" t="s">
        <v>105</v>
      </c>
      <c r="C38" s="143">
        <f t="shared" si="2"/>
        <v>0</v>
      </c>
      <c r="D38" s="143"/>
      <c r="E38" s="148"/>
      <c r="F38" s="148"/>
      <c r="G38" s="635">
        <f t="shared" si="3"/>
        <v>0</v>
      </c>
      <c r="H38" s="143"/>
      <c r="I38" s="148"/>
      <c r="J38" s="149"/>
    </row>
    <row r="39" spans="2:10" ht="14.25" x14ac:dyDescent="0.2">
      <c r="B39" s="692" t="s">
        <v>106</v>
      </c>
      <c r="C39" s="143">
        <f t="shared" si="2"/>
        <v>0</v>
      </c>
      <c r="D39" s="143"/>
      <c r="E39" s="148"/>
      <c r="F39" s="148"/>
      <c r="G39" s="635">
        <f t="shared" si="3"/>
        <v>0</v>
      </c>
      <c r="H39" s="143"/>
      <c r="I39" s="148"/>
      <c r="J39" s="149"/>
    </row>
    <row r="40" spans="2:10" ht="15" thickBot="1" x14ac:dyDescent="0.25">
      <c r="B40" s="693" t="s">
        <v>107</v>
      </c>
      <c r="C40" s="677">
        <f t="shared" si="2"/>
        <v>0</v>
      </c>
      <c r="D40" s="677"/>
      <c r="E40" s="150"/>
      <c r="F40" s="150"/>
      <c r="G40" s="662">
        <f t="shared" si="3"/>
        <v>0</v>
      </c>
      <c r="H40" s="677"/>
      <c r="I40" s="150"/>
      <c r="J40" s="151"/>
    </row>
    <row r="41" spans="2:10" ht="13.5" thickBot="1" x14ac:dyDescent="0.25">
      <c r="B41" s="694" t="s">
        <v>21</v>
      </c>
      <c r="C41" s="679">
        <f>SUM(C29:C40)</f>
        <v>0</v>
      </c>
      <c r="D41" s="679"/>
      <c r="E41" s="679"/>
      <c r="F41" s="679"/>
      <c r="G41" s="705">
        <f>SUM(G29:G40)</f>
        <v>0</v>
      </c>
      <c r="H41" s="679"/>
      <c r="I41" s="679"/>
      <c r="J41" s="680"/>
    </row>
    <row r="42" spans="2:10" ht="13.5" thickBot="1" x14ac:dyDescent="0.25">
      <c r="B42" s="695" t="s">
        <v>108</v>
      </c>
      <c r="C42" s="698"/>
      <c r="D42" s="698"/>
      <c r="E42" s="698"/>
      <c r="F42" s="698"/>
      <c r="G42" s="702"/>
      <c r="H42" s="698"/>
      <c r="I42" s="698"/>
      <c r="J42" s="699"/>
    </row>
    <row r="51" spans="11:11" x14ac:dyDescent="0.2">
      <c r="K51" s="7" t="s">
        <v>350</v>
      </c>
    </row>
  </sheetData>
  <mergeCells count="8">
    <mergeCell ref="B26:B27"/>
    <mergeCell ref="B2:J2"/>
    <mergeCell ref="C4:F4"/>
    <mergeCell ref="G4:J4"/>
    <mergeCell ref="B4:B5"/>
    <mergeCell ref="C26:F26"/>
    <mergeCell ref="G26:J26"/>
    <mergeCell ref="B24:J24"/>
  </mergeCells>
  <phoneticPr fontId="3" type="noConversion"/>
  <printOptions horizontalCentered="1"/>
  <pageMargins left="0.35433070866141736" right="0.35433070866141736" top="0.98425196850393704" bottom="0.98425196850393704" header="0.51181102362204722" footer="0.51181102362204722"/>
  <pageSetup scale="85" orientation="portrait" r:id="rId1"/>
  <headerFooter alignWithMargins="0"/>
  <colBreaks count="1" manualBreakCount="1">
    <brk id="12" max="1048575" man="1"/>
  </col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>
    <tabColor theme="6" tint="0.59999389629810485"/>
  </sheetPr>
  <dimension ref="A2:U26"/>
  <sheetViews>
    <sheetView showGridLines="0" zoomScale="85" zoomScaleNormal="85" workbookViewId="0">
      <selection activeCell="Q21" sqref="Q21"/>
    </sheetView>
  </sheetViews>
  <sheetFormatPr defaultRowHeight="15" x14ac:dyDescent="0.2"/>
  <cols>
    <col min="1" max="1" width="9.140625" style="4"/>
    <col min="2" max="2" width="29.7109375" style="4" customWidth="1"/>
    <col min="3" max="3" width="30.28515625" style="4" customWidth="1"/>
    <col min="4" max="4" width="16" style="4" customWidth="1"/>
    <col min="5" max="5" width="13" style="4" customWidth="1"/>
    <col min="6" max="6" width="25.28515625" style="4" customWidth="1"/>
    <col min="7" max="7" width="25.140625" style="4" customWidth="1"/>
    <col min="8" max="13" width="13.7109375" style="4" customWidth="1"/>
    <col min="14" max="17" width="25.140625" style="4" customWidth="1"/>
    <col min="18" max="21" width="12.28515625" style="4" customWidth="1"/>
    <col min="22" max="16384" width="9.140625" style="4"/>
  </cols>
  <sheetData>
    <row r="2" spans="1:21" ht="15.75" x14ac:dyDescent="0.25">
      <c r="Q2" s="50" t="s">
        <v>354</v>
      </c>
      <c r="U2" s="205"/>
    </row>
    <row r="4" spans="1:21" ht="15.75" x14ac:dyDescent="0.25">
      <c r="A4" s="206"/>
    </row>
    <row r="5" spans="1:21" ht="15.75" x14ac:dyDescent="0.25">
      <c r="A5" s="206"/>
      <c r="B5" s="786" t="s">
        <v>259</v>
      </c>
      <c r="C5" s="786"/>
      <c r="D5" s="786"/>
      <c r="E5" s="786"/>
      <c r="F5" s="786"/>
      <c r="G5" s="786"/>
      <c r="H5" s="786"/>
      <c r="I5" s="786"/>
      <c r="J5" s="786"/>
      <c r="K5" s="786"/>
      <c r="L5" s="786"/>
      <c r="M5" s="786"/>
      <c r="N5" s="786"/>
      <c r="O5" s="786"/>
      <c r="P5" s="786"/>
      <c r="Q5" s="786"/>
      <c r="R5" s="207"/>
      <c r="S5" s="207"/>
      <c r="T5" s="207"/>
      <c r="U5" s="207"/>
    </row>
    <row r="6" spans="1:21" ht="16.5" thickBot="1" x14ac:dyDescent="0.3">
      <c r="D6" s="207"/>
      <c r="E6" s="207"/>
      <c r="F6" s="207"/>
      <c r="G6" s="207"/>
      <c r="Q6" s="205"/>
    </row>
    <row r="7" spans="1:21" ht="35.25" customHeight="1" x14ac:dyDescent="0.2">
      <c r="B7" s="1000" t="s">
        <v>260</v>
      </c>
      <c r="C7" s="1002" t="s">
        <v>261</v>
      </c>
      <c r="D7" s="994" t="s">
        <v>262</v>
      </c>
      <c r="E7" s="389" t="s">
        <v>263</v>
      </c>
      <c r="F7" s="994" t="s">
        <v>775</v>
      </c>
      <c r="G7" s="994" t="s">
        <v>871</v>
      </c>
      <c r="H7" s="994" t="s">
        <v>264</v>
      </c>
      <c r="I7" s="994" t="s">
        <v>265</v>
      </c>
      <c r="J7" s="994" t="s">
        <v>266</v>
      </c>
      <c r="K7" s="994" t="s">
        <v>267</v>
      </c>
      <c r="L7" s="994" t="s">
        <v>268</v>
      </c>
      <c r="M7" s="994" t="s">
        <v>269</v>
      </c>
      <c r="N7" s="1004" t="s">
        <v>872</v>
      </c>
      <c r="O7" s="1005"/>
      <c r="P7" s="996" t="s">
        <v>873</v>
      </c>
      <c r="Q7" s="998" t="s">
        <v>874</v>
      </c>
    </row>
    <row r="8" spans="1:21" ht="42.75" customHeight="1" thickBot="1" x14ac:dyDescent="0.25">
      <c r="B8" s="1001"/>
      <c r="C8" s="1003"/>
      <c r="D8" s="995"/>
      <c r="E8" s="390" t="s">
        <v>270</v>
      </c>
      <c r="F8" s="995"/>
      <c r="G8" s="995"/>
      <c r="H8" s="995"/>
      <c r="I8" s="995"/>
      <c r="J8" s="995"/>
      <c r="K8" s="995"/>
      <c r="L8" s="995"/>
      <c r="M8" s="995"/>
      <c r="N8" s="391" t="s">
        <v>271</v>
      </c>
      <c r="O8" s="391" t="s">
        <v>272</v>
      </c>
      <c r="P8" s="997"/>
      <c r="Q8" s="999"/>
    </row>
    <row r="9" spans="1:21" ht="20.100000000000001" customHeight="1" x14ac:dyDescent="0.25">
      <c r="B9" s="392" t="s">
        <v>273</v>
      </c>
      <c r="C9" s="393"/>
      <c r="D9" s="394"/>
      <c r="E9" s="394"/>
      <c r="F9" s="157"/>
      <c r="G9" s="157"/>
      <c r="H9" s="395"/>
      <c r="I9" s="395"/>
      <c r="J9" s="395"/>
      <c r="K9" s="395"/>
      <c r="L9" s="395"/>
      <c r="M9" s="395"/>
      <c r="N9" s="157"/>
      <c r="O9" s="396"/>
      <c r="P9" s="157"/>
      <c r="Q9" s="202"/>
    </row>
    <row r="10" spans="1:21" ht="20.100000000000001" customHeight="1" x14ac:dyDescent="0.2">
      <c r="B10" s="397" t="s">
        <v>274</v>
      </c>
      <c r="C10" s="398"/>
      <c r="D10" s="399"/>
      <c r="E10" s="399"/>
      <c r="F10" s="148"/>
      <c r="G10" s="400"/>
      <c r="H10" s="399"/>
      <c r="I10" s="399"/>
      <c r="J10" s="399"/>
      <c r="K10" s="399"/>
      <c r="L10" s="399"/>
      <c r="M10" s="399"/>
      <c r="N10" s="200"/>
      <c r="O10" s="400"/>
      <c r="P10" s="148"/>
      <c r="Q10" s="149"/>
    </row>
    <row r="11" spans="1:21" ht="20.100000000000001" customHeight="1" x14ac:dyDescent="0.2">
      <c r="B11" s="397" t="s">
        <v>274</v>
      </c>
      <c r="C11" s="398"/>
      <c r="D11" s="399"/>
      <c r="E11" s="399"/>
      <c r="F11" s="148"/>
      <c r="G11" s="400"/>
      <c r="H11" s="399"/>
      <c r="I11" s="399"/>
      <c r="J11" s="399"/>
      <c r="K11" s="399"/>
      <c r="L11" s="399"/>
      <c r="M11" s="399"/>
      <c r="N11" s="200"/>
      <c r="O11" s="400"/>
      <c r="P11" s="148"/>
      <c r="Q11" s="149"/>
    </row>
    <row r="12" spans="1:21" ht="20.100000000000001" customHeight="1" x14ac:dyDescent="0.2">
      <c r="B12" s="397" t="s">
        <v>274</v>
      </c>
      <c r="C12" s="398"/>
      <c r="D12" s="399"/>
      <c r="E12" s="399"/>
      <c r="F12" s="148"/>
      <c r="G12" s="400"/>
      <c r="H12" s="399"/>
      <c r="I12" s="399"/>
      <c r="J12" s="399"/>
      <c r="K12" s="399"/>
      <c r="L12" s="399"/>
      <c r="M12" s="399"/>
      <c r="N12" s="200"/>
      <c r="O12" s="400"/>
      <c r="P12" s="148"/>
      <c r="Q12" s="149"/>
    </row>
    <row r="13" spans="1:21" ht="20.100000000000001" customHeight="1" x14ac:dyDescent="0.2">
      <c r="B13" s="397" t="s">
        <v>274</v>
      </c>
      <c r="C13" s="398"/>
      <c r="D13" s="399"/>
      <c r="E13" s="399"/>
      <c r="F13" s="148"/>
      <c r="G13" s="400"/>
      <c r="H13" s="399"/>
      <c r="I13" s="399"/>
      <c r="J13" s="399"/>
      <c r="K13" s="399"/>
      <c r="L13" s="399"/>
      <c r="M13" s="399"/>
      <c r="N13" s="200"/>
      <c r="O13" s="400"/>
      <c r="P13" s="148"/>
      <c r="Q13" s="149"/>
    </row>
    <row r="14" spans="1:21" ht="20.100000000000001" customHeight="1" x14ac:dyDescent="0.2">
      <c r="B14" s="397" t="s">
        <v>274</v>
      </c>
      <c r="C14" s="398"/>
      <c r="D14" s="399"/>
      <c r="E14" s="399"/>
      <c r="F14" s="148"/>
      <c r="G14" s="400"/>
      <c r="H14" s="399"/>
      <c r="I14" s="399"/>
      <c r="J14" s="399"/>
      <c r="K14" s="399"/>
      <c r="L14" s="399"/>
      <c r="M14" s="399"/>
      <c r="N14" s="200"/>
      <c r="O14" s="400"/>
      <c r="P14" s="148"/>
      <c r="Q14" s="149"/>
    </row>
    <row r="15" spans="1:21" ht="20.100000000000001" customHeight="1" x14ac:dyDescent="0.25">
      <c r="B15" s="401" t="s">
        <v>275</v>
      </c>
      <c r="C15" s="398"/>
      <c r="D15" s="399"/>
      <c r="E15" s="399"/>
      <c r="F15" s="148"/>
      <c r="G15" s="400"/>
      <c r="H15" s="399"/>
      <c r="I15" s="399"/>
      <c r="J15" s="399"/>
      <c r="K15" s="399"/>
      <c r="L15" s="399"/>
      <c r="M15" s="399"/>
      <c r="N15" s="200"/>
      <c r="O15" s="400"/>
      <c r="P15" s="148"/>
      <c r="Q15" s="149"/>
    </row>
    <row r="16" spans="1:21" ht="20.100000000000001" customHeight="1" x14ac:dyDescent="0.2">
      <c r="B16" s="397" t="s">
        <v>274</v>
      </c>
      <c r="C16" s="398"/>
      <c r="D16" s="399"/>
      <c r="E16" s="399"/>
      <c r="F16" s="148"/>
      <c r="G16" s="400"/>
      <c r="H16" s="399"/>
      <c r="I16" s="399"/>
      <c r="J16" s="399"/>
      <c r="K16" s="399"/>
      <c r="L16" s="399"/>
      <c r="M16" s="399"/>
      <c r="N16" s="200"/>
      <c r="O16" s="400"/>
      <c r="P16" s="148"/>
      <c r="Q16" s="149"/>
    </row>
    <row r="17" spans="2:17" ht="20.100000000000001" customHeight="1" x14ac:dyDescent="0.2">
      <c r="B17" s="397" t="s">
        <v>274</v>
      </c>
      <c r="C17" s="398"/>
      <c r="D17" s="399"/>
      <c r="E17" s="399"/>
      <c r="F17" s="148"/>
      <c r="G17" s="400"/>
      <c r="H17" s="399"/>
      <c r="I17" s="399"/>
      <c r="J17" s="399"/>
      <c r="K17" s="399"/>
      <c r="L17" s="399"/>
      <c r="M17" s="399"/>
      <c r="N17" s="200"/>
      <c r="O17" s="400"/>
      <c r="P17" s="148"/>
      <c r="Q17" s="149"/>
    </row>
    <row r="18" spans="2:17" ht="20.100000000000001" customHeight="1" x14ac:dyDescent="0.2">
      <c r="B18" s="397" t="s">
        <v>274</v>
      </c>
      <c r="C18" s="398"/>
      <c r="D18" s="399"/>
      <c r="E18" s="399"/>
      <c r="F18" s="148"/>
      <c r="G18" s="400"/>
      <c r="H18" s="399"/>
      <c r="I18" s="399"/>
      <c r="J18" s="399"/>
      <c r="K18" s="399"/>
      <c r="L18" s="399"/>
      <c r="M18" s="399"/>
      <c r="N18" s="200"/>
      <c r="O18" s="400"/>
      <c r="P18" s="148"/>
      <c r="Q18" s="149"/>
    </row>
    <row r="19" spans="2:17" ht="20.100000000000001" customHeight="1" x14ac:dyDescent="0.2">
      <c r="B19" s="397" t="s">
        <v>274</v>
      </c>
      <c r="C19" s="398"/>
      <c r="D19" s="399"/>
      <c r="E19" s="399"/>
      <c r="F19" s="148"/>
      <c r="G19" s="400"/>
      <c r="H19" s="399"/>
      <c r="I19" s="399"/>
      <c r="J19" s="399"/>
      <c r="K19" s="399"/>
      <c r="L19" s="399"/>
      <c r="M19" s="399"/>
      <c r="N19" s="200"/>
      <c r="O19" s="400"/>
      <c r="P19" s="148"/>
      <c r="Q19" s="149"/>
    </row>
    <row r="20" spans="2:17" ht="20.100000000000001" customHeight="1" thickBot="1" x14ac:dyDescent="0.25">
      <c r="B20" s="171" t="s">
        <v>274</v>
      </c>
      <c r="C20" s="402"/>
      <c r="D20" s="403"/>
      <c r="E20" s="403"/>
      <c r="F20" s="201"/>
      <c r="G20" s="404"/>
      <c r="H20" s="403"/>
      <c r="I20" s="403"/>
      <c r="J20" s="403"/>
      <c r="K20" s="403"/>
      <c r="L20" s="403"/>
      <c r="M20" s="403"/>
      <c r="N20" s="405"/>
      <c r="O20" s="150"/>
      <c r="P20" s="150"/>
      <c r="Q20" s="151"/>
    </row>
    <row r="21" spans="2:17" ht="20.100000000000001" customHeight="1" thickBot="1" x14ac:dyDescent="0.3">
      <c r="B21" s="991" t="s">
        <v>276</v>
      </c>
      <c r="C21" s="992"/>
      <c r="D21" s="992"/>
      <c r="E21" s="993"/>
      <c r="F21" s="406"/>
      <c r="G21" s="407"/>
      <c r="H21" s="408"/>
      <c r="I21" s="409"/>
      <c r="J21" s="409"/>
      <c r="K21" s="409"/>
      <c r="L21" s="409"/>
      <c r="M21" s="410"/>
      <c r="N21" s="411"/>
      <c r="O21" s="412"/>
      <c r="P21" s="406"/>
      <c r="Q21" s="407"/>
    </row>
    <row r="22" spans="2:17" ht="20.100000000000001" customHeight="1" thickBot="1" x14ac:dyDescent="0.3">
      <c r="B22" s="991" t="s">
        <v>277</v>
      </c>
      <c r="C22" s="992"/>
      <c r="D22" s="992"/>
      <c r="E22" s="993"/>
      <c r="F22" s="413"/>
      <c r="G22" s="414"/>
      <c r="H22" s="325"/>
      <c r="I22" s="325"/>
      <c r="J22" s="325"/>
      <c r="K22" s="325"/>
      <c r="L22" s="325"/>
      <c r="M22" s="325"/>
      <c r="N22" s="325"/>
      <c r="O22" s="415"/>
      <c r="P22" s="416"/>
      <c r="Q22" s="417"/>
    </row>
    <row r="23" spans="2:17" ht="20.100000000000001" customHeight="1" thickBot="1" x14ac:dyDescent="0.3">
      <c r="B23" s="991" t="s">
        <v>278</v>
      </c>
      <c r="C23" s="992"/>
      <c r="D23" s="992"/>
      <c r="E23" s="993"/>
      <c r="F23" s="418"/>
      <c r="G23" s="419"/>
      <c r="H23" s="325"/>
      <c r="I23" s="325"/>
      <c r="J23" s="325"/>
      <c r="K23" s="325"/>
      <c r="L23" s="325"/>
      <c r="M23" s="325"/>
      <c r="N23" s="325"/>
      <c r="O23" s="415"/>
      <c r="P23" s="420"/>
      <c r="Q23" s="421"/>
    </row>
    <row r="24" spans="2:17" x14ac:dyDescent="0.2">
      <c r="H24" s="226"/>
      <c r="I24" s="226"/>
      <c r="J24" s="226"/>
      <c r="K24" s="226"/>
      <c r="L24" s="226"/>
      <c r="M24" s="226"/>
    </row>
    <row r="25" spans="2:17" x14ac:dyDescent="0.2">
      <c r="B25" s="237"/>
      <c r="C25" s="237"/>
      <c r="H25" s="226"/>
      <c r="I25" s="226"/>
      <c r="J25" s="226"/>
      <c r="K25" s="226"/>
      <c r="L25" s="226"/>
      <c r="M25" s="226"/>
    </row>
    <row r="26" spans="2:17" x14ac:dyDescent="0.2">
      <c r="H26" s="226"/>
      <c r="I26" s="226"/>
      <c r="J26" s="226"/>
      <c r="K26" s="226"/>
      <c r="L26" s="226"/>
      <c r="M26" s="226"/>
    </row>
  </sheetData>
  <mergeCells count="18">
    <mergeCell ref="B5:Q5"/>
    <mergeCell ref="P7:P8"/>
    <mergeCell ref="Q7:Q8"/>
    <mergeCell ref="B7:B8"/>
    <mergeCell ref="C7:C8"/>
    <mergeCell ref="D7:D8"/>
    <mergeCell ref="F7:F8"/>
    <mergeCell ref="G7:G8"/>
    <mergeCell ref="H7:H8"/>
    <mergeCell ref="I7:I8"/>
    <mergeCell ref="N7:O7"/>
    <mergeCell ref="K7:K8"/>
    <mergeCell ref="J7:J8"/>
    <mergeCell ref="B21:E21"/>
    <mergeCell ref="B22:E22"/>
    <mergeCell ref="B23:E23"/>
    <mergeCell ref="L7:L8"/>
    <mergeCell ref="M7:M8"/>
  </mergeCells>
  <pageMargins left="0" right="0" top="0.74803149606299213" bottom="0.74803149606299213" header="0.31496062992125984" footer="0.31496062992125984"/>
  <pageSetup paperSize="9" scale="45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>
    <tabColor theme="6" tint="0.59999389629810485"/>
  </sheetPr>
  <dimension ref="A1:N34"/>
  <sheetViews>
    <sheetView showGridLines="0" topLeftCell="A4" workbookViewId="0">
      <selection activeCell="C20" sqref="C20"/>
    </sheetView>
  </sheetViews>
  <sheetFormatPr defaultRowHeight="15" x14ac:dyDescent="0.2"/>
  <cols>
    <col min="1" max="1" width="5.7109375" style="4" customWidth="1"/>
    <col min="2" max="2" width="9.28515625" style="4" customWidth="1"/>
    <col min="3" max="3" width="58.28515625" style="4" customWidth="1"/>
    <col min="4" max="8" width="20.7109375" style="4" customWidth="1"/>
    <col min="9" max="9" width="1.7109375" style="4" customWidth="1"/>
    <col min="10" max="10" width="12.5703125" style="4" customWidth="1"/>
    <col min="11" max="11" width="12" style="4" customWidth="1"/>
    <col min="12" max="12" width="10.85546875" style="4" customWidth="1"/>
    <col min="13" max="13" width="11.85546875" style="4" customWidth="1"/>
    <col min="14" max="14" width="12.140625" style="4" customWidth="1"/>
    <col min="15" max="15" width="13.28515625" style="4" customWidth="1"/>
    <col min="16" max="16384" width="9.140625" style="4"/>
  </cols>
  <sheetData>
    <row r="1" spans="1:9" ht="15.75" x14ac:dyDescent="0.25">
      <c r="G1" s="50"/>
      <c r="H1" s="50" t="s">
        <v>356</v>
      </c>
    </row>
    <row r="2" spans="1:9" ht="15.75" x14ac:dyDescent="0.25">
      <c r="B2" s="422"/>
      <c r="C2" s="423"/>
      <c r="D2" s="423"/>
      <c r="E2" s="423"/>
      <c r="F2" s="423"/>
      <c r="G2" s="423"/>
    </row>
    <row r="3" spans="1:9" ht="23.25" customHeight="1" x14ac:dyDescent="0.25">
      <c r="B3" s="1008" t="s">
        <v>384</v>
      </c>
      <c r="C3" s="1008"/>
      <c r="D3" s="1008"/>
      <c r="E3" s="1008"/>
      <c r="F3" s="1008"/>
      <c r="G3" s="1008"/>
      <c r="H3" s="1008"/>
    </row>
    <row r="4" spans="1:9" ht="15.75" customHeight="1" x14ac:dyDescent="0.2">
      <c r="B4" s="733"/>
      <c r="C4" s="733"/>
      <c r="D4" s="733"/>
      <c r="E4" s="733"/>
      <c r="F4" s="424"/>
      <c r="G4" s="424"/>
    </row>
    <row r="5" spans="1:9" ht="15.75" thickBot="1" x14ac:dyDescent="0.25">
      <c r="B5" s="733"/>
      <c r="C5" s="733"/>
      <c r="D5" s="425"/>
      <c r="E5" s="733"/>
      <c r="F5" s="733"/>
      <c r="H5" s="426" t="s">
        <v>46</v>
      </c>
    </row>
    <row r="6" spans="1:9" ht="32.25" customHeight="1" x14ac:dyDescent="0.2">
      <c r="B6" s="1009" t="s">
        <v>2</v>
      </c>
      <c r="C6" s="1011" t="s">
        <v>83</v>
      </c>
      <c r="D6" s="948" t="s">
        <v>875</v>
      </c>
      <c r="E6" s="902" t="s">
        <v>837</v>
      </c>
      <c r="F6" s="902" t="s">
        <v>826</v>
      </c>
      <c r="G6" s="902" t="s">
        <v>827</v>
      </c>
      <c r="H6" s="904" t="s">
        <v>832</v>
      </c>
    </row>
    <row r="7" spans="1:9" ht="29.25" customHeight="1" thickBot="1" x14ac:dyDescent="0.25">
      <c r="B7" s="1010"/>
      <c r="C7" s="1012"/>
      <c r="D7" s="949"/>
      <c r="E7" s="903" t="s">
        <v>378</v>
      </c>
      <c r="F7" s="903" t="s">
        <v>379</v>
      </c>
      <c r="G7" s="903" t="s">
        <v>380</v>
      </c>
      <c r="H7" s="905" t="s">
        <v>381</v>
      </c>
      <c r="I7" s="226"/>
    </row>
    <row r="8" spans="1:9" ht="20.100000000000001" customHeight="1" x14ac:dyDescent="0.2">
      <c r="A8" s="226"/>
      <c r="B8" s="427"/>
      <c r="C8" s="1006" t="s">
        <v>34</v>
      </c>
      <c r="D8" s="1006"/>
      <c r="E8" s="1006"/>
      <c r="F8" s="1006"/>
      <c r="G8" s="1006"/>
      <c r="H8" s="1007"/>
      <c r="I8" s="226"/>
    </row>
    <row r="9" spans="1:9" ht="20.100000000000001" customHeight="1" x14ac:dyDescent="0.2">
      <c r="B9" s="319" t="s">
        <v>84</v>
      </c>
      <c r="C9" s="428" t="s">
        <v>914</v>
      </c>
      <c r="D9" s="429">
        <v>2000000</v>
      </c>
      <c r="E9" s="138">
        <v>700000</v>
      </c>
      <c r="F9" s="138">
        <v>1400000</v>
      </c>
      <c r="G9" s="138">
        <v>1800000</v>
      </c>
      <c r="H9" s="139">
        <v>2000000</v>
      </c>
      <c r="I9" s="226"/>
    </row>
    <row r="10" spans="1:9" ht="20.100000000000001" customHeight="1" x14ac:dyDescent="0.2">
      <c r="B10" s="319" t="s">
        <v>85</v>
      </c>
      <c r="C10" s="430" t="s">
        <v>915</v>
      </c>
      <c r="D10" s="429"/>
      <c r="E10" s="138"/>
      <c r="F10" s="138">
        <v>560000</v>
      </c>
      <c r="G10" s="138">
        <v>560000</v>
      </c>
      <c r="H10" s="139">
        <v>560000</v>
      </c>
      <c r="I10" s="226"/>
    </row>
    <row r="11" spans="1:9" ht="20.100000000000001" customHeight="1" x14ac:dyDescent="0.2">
      <c r="B11" s="319" t="s">
        <v>86</v>
      </c>
      <c r="C11" s="711" t="s">
        <v>916</v>
      </c>
      <c r="D11" s="429">
        <v>420000</v>
      </c>
      <c r="E11" s="138"/>
      <c r="F11" s="138">
        <v>500000</v>
      </c>
      <c r="G11" s="138">
        <v>500000</v>
      </c>
      <c r="H11" s="139">
        <v>500000</v>
      </c>
      <c r="I11" s="226"/>
    </row>
    <row r="12" spans="1:9" ht="20.100000000000001" customHeight="1" x14ac:dyDescent="0.2">
      <c r="B12" s="319" t="s">
        <v>87</v>
      </c>
      <c r="C12" s="711" t="s">
        <v>917</v>
      </c>
      <c r="D12" s="429"/>
      <c r="E12" s="138"/>
      <c r="F12" s="138"/>
      <c r="G12" s="138">
        <v>300000</v>
      </c>
      <c r="H12" s="139">
        <v>300000</v>
      </c>
      <c r="I12" s="226"/>
    </row>
    <row r="13" spans="1:9" ht="20.100000000000001" customHeight="1" x14ac:dyDescent="0.2">
      <c r="B13" s="319" t="s">
        <v>88</v>
      </c>
      <c r="C13" s="711" t="s">
        <v>933</v>
      </c>
      <c r="D13" s="429">
        <v>100000</v>
      </c>
      <c r="E13" s="138"/>
      <c r="F13" s="138">
        <v>100000</v>
      </c>
      <c r="G13" s="138">
        <v>100000</v>
      </c>
      <c r="H13" s="139">
        <v>100000</v>
      </c>
      <c r="I13" s="226"/>
    </row>
    <row r="14" spans="1:9" ht="20.100000000000001" customHeight="1" x14ac:dyDescent="0.2">
      <c r="B14" s="319" t="s">
        <v>89</v>
      </c>
      <c r="C14" s="711" t="s">
        <v>929</v>
      </c>
      <c r="D14" s="718"/>
      <c r="E14" s="193"/>
      <c r="F14" s="194">
        <v>3000000</v>
      </c>
      <c r="G14" s="194">
        <v>3000000</v>
      </c>
      <c r="H14" s="194">
        <v>3000000</v>
      </c>
      <c r="I14" s="226"/>
    </row>
    <row r="15" spans="1:9" ht="20.100000000000001" customHeight="1" x14ac:dyDescent="0.2">
      <c r="B15" s="319" t="s">
        <v>90</v>
      </c>
      <c r="C15" s="711" t="s">
        <v>932</v>
      </c>
      <c r="D15" s="429"/>
      <c r="E15" s="138"/>
      <c r="F15" s="138"/>
      <c r="G15" s="138"/>
      <c r="H15" s="139"/>
      <c r="I15" s="226"/>
    </row>
    <row r="16" spans="1:9" ht="20.100000000000001" customHeight="1" x14ac:dyDescent="0.2">
      <c r="B16" s="319" t="s">
        <v>91</v>
      </c>
      <c r="C16" s="711" t="s">
        <v>930</v>
      </c>
      <c r="D16" s="718"/>
      <c r="E16" s="193">
        <v>1500000</v>
      </c>
      <c r="F16" s="193">
        <v>1500000</v>
      </c>
      <c r="G16" s="193">
        <v>1500000</v>
      </c>
      <c r="H16" s="194">
        <v>1500000</v>
      </c>
      <c r="I16" s="226"/>
    </row>
    <row r="17" spans="1:14" ht="20.100000000000001" customHeight="1" thickBot="1" x14ac:dyDescent="0.25">
      <c r="B17" s="319" t="s">
        <v>50</v>
      </c>
      <c r="C17" s="432" t="s">
        <v>918</v>
      </c>
      <c r="D17" s="718">
        <v>600000</v>
      </c>
      <c r="E17" s="193"/>
      <c r="F17" s="193"/>
      <c r="G17" s="193"/>
      <c r="H17" s="194"/>
      <c r="I17" s="226"/>
    </row>
    <row r="18" spans="1:14" ht="20.100000000000001" customHeight="1" thickBot="1" x14ac:dyDescent="0.3">
      <c r="B18" s="440"/>
      <c r="C18" s="441" t="s">
        <v>281</v>
      </c>
      <c r="D18" s="442">
        <v>3120000</v>
      </c>
      <c r="E18" s="446">
        <v>2200000</v>
      </c>
      <c r="F18" s="446">
        <v>7060000</v>
      </c>
      <c r="G18" s="446">
        <v>7760000</v>
      </c>
      <c r="H18" s="448">
        <v>7960000</v>
      </c>
      <c r="I18" s="226"/>
    </row>
    <row r="19" spans="1:14" ht="20.100000000000001" customHeight="1" x14ac:dyDescent="0.2">
      <c r="A19" s="226"/>
      <c r="B19" s="433"/>
      <c r="C19" s="715" t="s">
        <v>35</v>
      </c>
      <c r="D19" s="715"/>
      <c r="E19" s="715"/>
      <c r="F19" s="715"/>
      <c r="G19" s="715"/>
      <c r="H19" s="716"/>
      <c r="I19" s="226"/>
    </row>
    <row r="20" spans="1:14" ht="20.100000000000001" customHeight="1" x14ac:dyDescent="0.2">
      <c r="A20" s="226"/>
      <c r="B20" s="319" t="s">
        <v>84</v>
      </c>
      <c r="C20" s="428" t="s">
        <v>919</v>
      </c>
      <c r="D20" s="429">
        <v>400000</v>
      </c>
      <c r="E20" s="138">
        <v>200000</v>
      </c>
      <c r="F20" s="138">
        <v>300000</v>
      </c>
      <c r="G20" s="138">
        <v>300000</v>
      </c>
      <c r="H20" s="139">
        <v>300000</v>
      </c>
      <c r="I20" s="226"/>
    </row>
    <row r="21" spans="1:14" ht="20.100000000000001" customHeight="1" x14ac:dyDescent="0.2">
      <c r="B21" s="319" t="s">
        <v>85</v>
      </c>
      <c r="C21" s="428" t="s">
        <v>920</v>
      </c>
      <c r="D21" s="429">
        <v>200000</v>
      </c>
      <c r="E21" s="138"/>
      <c r="F21" s="138">
        <v>300000</v>
      </c>
      <c r="G21" s="138">
        <v>300000</v>
      </c>
      <c r="H21" s="139">
        <v>300000</v>
      </c>
      <c r="I21" s="226"/>
    </row>
    <row r="22" spans="1:14" ht="20.100000000000001" customHeight="1" x14ac:dyDescent="0.2">
      <c r="B22" s="319" t="s">
        <v>86</v>
      </c>
      <c r="C22" s="428" t="s">
        <v>921</v>
      </c>
      <c r="D22" s="429">
        <v>100000</v>
      </c>
      <c r="E22" s="742"/>
      <c r="F22" s="742"/>
      <c r="G22" s="742"/>
      <c r="H22" s="139">
        <v>100000</v>
      </c>
      <c r="I22" s="226"/>
    </row>
    <row r="23" spans="1:14" ht="20.100000000000001" customHeight="1" x14ac:dyDescent="0.2">
      <c r="B23" s="319" t="s">
        <v>87</v>
      </c>
      <c r="C23" s="430" t="s">
        <v>922</v>
      </c>
      <c r="D23" s="429">
        <v>4620000</v>
      </c>
      <c r="E23" s="138">
        <v>1400000</v>
      </c>
      <c r="F23" s="138">
        <v>2800000</v>
      </c>
      <c r="G23" s="138">
        <v>4200000</v>
      </c>
      <c r="H23" s="139">
        <v>5500000</v>
      </c>
      <c r="I23" s="226"/>
    </row>
    <row r="24" spans="1:14" ht="20.100000000000001" customHeight="1" x14ac:dyDescent="0.2">
      <c r="B24" s="319" t="s">
        <v>88</v>
      </c>
      <c r="C24" s="430" t="s">
        <v>923</v>
      </c>
      <c r="D24" s="429">
        <v>80000</v>
      </c>
      <c r="E24" s="138"/>
      <c r="F24" s="138"/>
      <c r="G24" s="138"/>
      <c r="H24" s="139"/>
      <c r="I24" s="226"/>
    </row>
    <row r="25" spans="1:14" ht="20.100000000000001" customHeight="1" x14ac:dyDescent="0.2">
      <c r="B25" s="319" t="s">
        <v>89</v>
      </c>
      <c r="C25" s="430" t="s">
        <v>924</v>
      </c>
      <c r="D25" s="429">
        <v>100000</v>
      </c>
      <c r="E25" s="138">
        <v>50000</v>
      </c>
      <c r="F25" s="138">
        <v>100000</v>
      </c>
      <c r="G25" s="138">
        <v>100000</v>
      </c>
      <c r="H25" s="139">
        <v>100000</v>
      </c>
      <c r="I25" s="226"/>
    </row>
    <row r="26" spans="1:14" ht="20.100000000000001" customHeight="1" x14ac:dyDescent="0.2">
      <c r="B26" s="319" t="s">
        <v>90</v>
      </c>
      <c r="C26" s="430" t="s">
        <v>927</v>
      </c>
      <c r="D26" s="429">
        <v>100000</v>
      </c>
      <c r="E26" s="138"/>
      <c r="F26" s="138"/>
      <c r="G26" s="138"/>
      <c r="H26" s="139"/>
      <c r="I26" s="226"/>
    </row>
    <row r="27" spans="1:14" ht="20.100000000000001" customHeight="1" x14ac:dyDescent="0.2">
      <c r="B27" s="319" t="s">
        <v>91</v>
      </c>
      <c r="C27" s="430" t="s">
        <v>926</v>
      </c>
      <c r="D27" s="718">
        <v>100000</v>
      </c>
      <c r="E27" s="193"/>
      <c r="F27" s="193"/>
      <c r="G27" s="193"/>
      <c r="H27" s="194"/>
      <c r="I27" s="226"/>
    </row>
    <row r="28" spans="1:14" ht="20.100000000000001" customHeight="1" thickBot="1" x14ac:dyDescent="0.25">
      <c r="B28" s="431" t="s">
        <v>50</v>
      </c>
      <c r="C28" s="430" t="s">
        <v>925</v>
      </c>
      <c r="D28" s="718">
        <v>100000</v>
      </c>
      <c r="E28" s="193"/>
      <c r="F28" s="193"/>
      <c r="G28" s="193"/>
      <c r="H28" s="194"/>
      <c r="I28" s="226"/>
    </row>
    <row r="29" spans="1:14" ht="20.100000000000001" customHeight="1" thickBot="1" x14ac:dyDescent="0.3">
      <c r="B29" s="440"/>
      <c r="C29" s="709" t="s">
        <v>279</v>
      </c>
      <c r="D29" s="443">
        <v>5800000</v>
      </c>
      <c r="E29" s="446">
        <v>1650000</v>
      </c>
      <c r="F29" s="446">
        <v>3500000</v>
      </c>
      <c r="G29" s="446">
        <v>4900000</v>
      </c>
      <c r="H29" s="448">
        <v>6300000</v>
      </c>
      <c r="I29" s="226"/>
    </row>
    <row r="30" spans="1:14" ht="20.100000000000001" customHeight="1" x14ac:dyDescent="0.25">
      <c r="B30" s="434"/>
      <c r="C30" s="435" t="s">
        <v>36</v>
      </c>
      <c r="D30" s="435"/>
      <c r="E30" s="712"/>
      <c r="F30" s="712"/>
      <c r="G30" s="712"/>
      <c r="H30" s="731"/>
      <c r="I30" s="226"/>
      <c r="J30" s="226"/>
      <c r="K30" s="226"/>
      <c r="L30" s="226"/>
      <c r="M30" s="226"/>
      <c r="N30" s="226"/>
    </row>
    <row r="31" spans="1:14" ht="20.100000000000001" customHeight="1" thickBot="1" x14ac:dyDescent="0.25">
      <c r="A31" s="388"/>
      <c r="B31" s="438" t="s">
        <v>84</v>
      </c>
      <c r="C31" s="437" t="s">
        <v>931</v>
      </c>
      <c r="D31" s="725">
        <v>100000</v>
      </c>
      <c r="E31" s="138"/>
      <c r="F31" s="138"/>
      <c r="G31" s="138"/>
      <c r="H31" s="139"/>
    </row>
    <row r="32" spans="1:14" ht="20.100000000000001" customHeight="1" thickBot="1" x14ac:dyDescent="0.3">
      <c r="A32" s="388"/>
      <c r="B32" s="440"/>
      <c r="C32" s="444" t="s">
        <v>280</v>
      </c>
      <c r="D32" s="442">
        <v>100000</v>
      </c>
      <c r="E32" s="447">
        <v>0</v>
      </c>
      <c r="F32" s="445">
        <v>0</v>
      </c>
      <c r="G32" s="447">
        <v>0</v>
      </c>
      <c r="H32" s="448">
        <v>0</v>
      </c>
      <c r="I32" s="226"/>
    </row>
    <row r="33" spans="1:9" ht="20.100000000000001" customHeight="1" thickBot="1" x14ac:dyDescent="0.3">
      <c r="A33" s="226"/>
      <c r="B33" s="708"/>
      <c r="C33" s="709" t="s">
        <v>928</v>
      </c>
      <c r="D33" s="442">
        <v>9020000</v>
      </c>
      <c r="E33" s="446">
        <v>3850000</v>
      </c>
      <c r="F33" s="446">
        <v>10560000</v>
      </c>
      <c r="G33" s="447">
        <v>12660000</v>
      </c>
      <c r="H33" s="387">
        <v>14260000</v>
      </c>
      <c r="I33" s="717">
        <v>17040000</v>
      </c>
    </row>
    <row r="34" spans="1:9" ht="15.75" x14ac:dyDescent="0.25">
      <c r="B34" s="284"/>
      <c r="D34" s="439"/>
      <c r="E34" s="713"/>
      <c r="F34" s="713"/>
      <c r="G34" s="713"/>
      <c r="H34" s="714"/>
    </row>
  </sheetData>
  <mergeCells count="9">
    <mergeCell ref="G6:G7"/>
    <mergeCell ref="C8:H8"/>
    <mergeCell ref="B3:H3"/>
    <mergeCell ref="B6:B7"/>
    <mergeCell ref="C6:C7"/>
    <mergeCell ref="D6:D7"/>
    <mergeCell ref="E6:E7"/>
    <mergeCell ref="F6:F7"/>
    <mergeCell ref="H6:H7"/>
  </mergeCells>
  <phoneticPr fontId="3" type="noConversion"/>
  <pageMargins left="0.15748031496062992" right="0.15748031496062992" top="0.98425196850393704" bottom="0.98425196850393704" header="0.51181102362204722" footer="0.51181102362204722"/>
  <pageSetup scale="60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tabColor theme="6" tint="0.59999389629810485"/>
  </sheetPr>
  <dimension ref="A1:IV44"/>
  <sheetViews>
    <sheetView showGridLines="0" zoomScale="85" zoomScaleNormal="85" workbookViewId="0">
      <selection activeCell="G8" sqref="G8:G12"/>
    </sheetView>
  </sheetViews>
  <sheetFormatPr defaultRowHeight="14.25" x14ac:dyDescent="0.2"/>
  <cols>
    <col min="1" max="1" width="4.42578125" style="5" customWidth="1"/>
    <col min="2" max="2" width="12.140625" style="5" customWidth="1"/>
    <col min="3" max="3" width="44.42578125" style="5" customWidth="1"/>
    <col min="4" max="5" width="17.5703125" style="5" customWidth="1"/>
    <col min="6" max="6" width="17.85546875" style="5" customWidth="1"/>
    <col min="7" max="7" width="17.7109375" style="5" customWidth="1"/>
    <col min="8" max="8" width="37" style="5" customWidth="1"/>
    <col min="9" max="15" width="23.7109375" style="5" customWidth="1"/>
    <col min="16" max="16" width="3" style="5" customWidth="1"/>
    <col min="17" max="16384" width="9.140625" style="5"/>
  </cols>
  <sheetData>
    <row r="1" spans="2:16" s="6" customFormat="1" ht="15.75" x14ac:dyDescent="0.25">
      <c r="B1" s="449"/>
      <c r="C1" s="449"/>
      <c r="D1" s="449"/>
      <c r="E1" s="449"/>
      <c r="F1" s="449"/>
      <c r="G1" s="449"/>
      <c r="H1" s="449"/>
      <c r="I1" s="449"/>
      <c r="J1" s="449"/>
      <c r="K1" s="449"/>
      <c r="L1" s="449"/>
      <c r="M1" s="449"/>
      <c r="N1" s="449"/>
      <c r="O1" s="450" t="s">
        <v>776</v>
      </c>
    </row>
    <row r="2" spans="2:16" s="6" customFormat="1" ht="15" x14ac:dyDescent="0.2">
      <c r="B2" s="449"/>
      <c r="C2" s="449"/>
      <c r="D2" s="449"/>
      <c r="E2" s="449"/>
      <c r="F2" s="449"/>
      <c r="G2" s="449"/>
      <c r="H2" s="449"/>
      <c r="I2" s="449"/>
      <c r="J2" s="449"/>
      <c r="K2" s="449"/>
      <c r="L2" s="449"/>
      <c r="M2" s="449"/>
      <c r="N2" s="449"/>
      <c r="O2" s="449"/>
    </row>
    <row r="3" spans="2:16" s="6" customFormat="1" ht="18" x14ac:dyDescent="0.25">
      <c r="B3" s="1023" t="s">
        <v>385</v>
      </c>
      <c r="C3" s="1023"/>
      <c r="D3" s="1023"/>
      <c r="E3" s="1023"/>
      <c r="F3" s="1023"/>
      <c r="G3" s="1023"/>
      <c r="H3" s="1023"/>
      <c r="I3" s="1023"/>
      <c r="J3" s="1023"/>
      <c r="K3" s="1023"/>
      <c r="L3" s="1023"/>
      <c r="M3" s="1023"/>
      <c r="N3" s="1023"/>
      <c r="O3" s="1023"/>
    </row>
    <row r="4" spans="2:16" s="6" customFormat="1" ht="15" customHeight="1" x14ac:dyDescent="0.25">
      <c r="B4" s="449"/>
      <c r="C4" s="233"/>
      <c r="D4" s="450"/>
      <c r="E4" s="450"/>
      <c r="F4" s="450"/>
      <c r="G4" s="450"/>
      <c r="H4" s="449"/>
      <c r="I4" s="449"/>
      <c r="J4" s="449"/>
      <c r="K4" s="449"/>
      <c r="L4" s="449"/>
      <c r="M4" s="449"/>
      <c r="N4" s="449"/>
      <c r="O4" s="449"/>
    </row>
    <row r="5" spans="2:16" s="6" customFormat="1" ht="16.5" thickBot="1" x14ac:dyDescent="0.3">
      <c r="B5" s="449"/>
      <c r="C5" s="449"/>
      <c r="D5" s="449"/>
      <c r="E5" s="449"/>
      <c r="F5" s="449"/>
      <c r="G5" s="449"/>
      <c r="H5" s="449"/>
      <c r="I5" s="449"/>
      <c r="J5" s="449"/>
      <c r="K5" s="449"/>
      <c r="L5" s="449"/>
      <c r="M5" s="449"/>
      <c r="N5" s="451"/>
      <c r="O5" s="488" t="s">
        <v>198</v>
      </c>
    </row>
    <row r="6" spans="2:16" s="6" customFormat="1" ht="32.25" customHeight="1" thickBot="1" x14ac:dyDescent="0.25">
      <c r="B6" s="1024" t="s">
        <v>2</v>
      </c>
      <c r="C6" s="1026" t="s">
        <v>386</v>
      </c>
      <c r="D6" s="1026" t="s">
        <v>72</v>
      </c>
      <c r="E6" s="1026" t="s">
        <v>73</v>
      </c>
      <c r="F6" s="1026" t="s">
        <v>74</v>
      </c>
      <c r="G6" s="1026" t="s">
        <v>879</v>
      </c>
      <c r="H6" s="1028" t="s">
        <v>250</v>
      </c>
      <c r="I6" s="1026" t="s">
        <v>251</v>
      </c>
      <c r="J6" s="1030" t="s">
        <v>876</v>
      </c>
      <c r="K6" s="1031"/>
      <c r="L6" s="1031"/>
      <c r="M6" s="1032"/>
      <c r="N6" s="1026" t="s">
        <v>877</v>
      </c>
      <c r="O6" s="1033" t="s">
        <v>878</v>
      </c>
    </row>
    <row r="7" spans="2:16" s="6" customFormat="1" ht="62.25" customHeight="1" thickBot="1" x14ac:dyDescent="0.25">
      <c r="B7" s="1025"/>
      <c r="C7" s="1027"/>
      <c r="D7" s="1027"/>
      <c r="E7" s="1027"/>
      <c r="F7" s="1027"/>
      <c r="G7" s="1027"/>
      <c r="H7" s="1029"/>
      <c r="I7" s="1027"/>
      <c r="J7" s="487" t="s">
        <v>837</v>
      </c>
      <c r="K7" s="487" t="s">
        <v>826</v>
      </c>
      <c r="L7" s="487" t="s">
        <v>827</v>
      </c>
      <c r="M7" s="487" t="s">
        <v>832</v>
      </c>
      <c r="N7" s="1027"/>
      <c r="O7" s="1034"/>
    </row>
    <row r="8" spans="2:16" ht="17.100000000000001" customHeight="1" x14ac:dyDescent="0.2">
      <c r="B8" s="1014">
        <v>1</v>
      </c>
      <c r="C8" s="1017"/>
      <c r="D8" s="1020"/>
      <c r="E8" s="1020"/>
      <c r="F8" s="1020"/>
      <c r="G8" s="1020"/>
      <c r="H8" s="452" t="s">
        <v>68</v>
      </c>
      <c r="I8" s="453"/>
      <c r="J8" s="454"/>
      <c r="K8" s="454"/>
      <c r="L8" s="454"/>
      <c r="M8" s="454"/>
      <c r="N8" s="454"/>
      <c r="O8" s="455"/>
    </row>
    <row r="9" spans="2:16" ht="17.100000000000001" customHeight="1" x14ac:dyDescent="0.2">
      <c r="B9" s="1015"/>
      <c r="C9" s="1018"/>
      <c r="D9" s="1021"/>
      <c r="E9" s="1021"/>
      <c r="F9" s="1021"/>
      <c r="G9" s="1021"/>
      <c r="H9" s="456" t="s">
        <v>69</v>
      </c>
      <c r="I9" s="457"/>
      <c r="J9" s="458"/>
      <c r="K9" s="458"/>
      <c r="L9" s="458"/>
      <c r="M9" s="458"/>
      <c r="N9" s="458"/>
      <c r="O9" s="459"/>
    </row>
    <row r="10" spans="2:16" ht="17.100000000000001" customHeight="1" x14ac:dyDescent="0.2">
      <c r="B10" s="1015"/>
      <c r="C10" s="1018"/>
      <c r="D10" s="1021"/>
      <c r="E10" s="1021"/>
      <c r="F10" s="1021"/>
      <c r="G10" s="1021"/>
      <c r="H10" s="456" t="s">
        <v>355</v>
      </c>
      <c r="I10" s="457"/>
      <c r="J10" s="458"/>
      <c r="K10" s="458"/>
      <c r="L10" s="458"/>
      <c r="M10" s="458"/>
      <c r="N10" s="458"/>
      <c r="O10" s="459"/>
    </row>
    <row r="11" spans="2:16" ht="17.100000000000001" customHeight="1" thickBot="1" x14ac:dyDescent="0.25">
      <c r="B11" s="1015"/>
      <c r="C11" s="1018"/>
      <c r="D11" s="1021"/>
      <c r="E11" s="1021"/>
      <c r="F11" s="1021"/>
      <c r="G11" s="1021"/>
      <c r="H11" s="460" t="s">
        <v>23</v>
      </c>
      <c r="I11" s="461"/>
      <c r="J11" s="462"/>
      <c r="K11" s="462"/>
      <c r="L11" s="462"/>
      <c r="M11" s="462"/>
      <c r="N11" s="462"/>
      <c r="O11" s="463"/>
      <c r="P11" s="14"/>
    </row>
    <row r="12" spans="2:16" ht="17.100000000000001" customHeight="1" thickBot="1" x14ac:dyDescent="0.25">
      <c r="B12" s="1016"/>
      <c r="C12" s="1019"/>
      <c r="D12" s="1022"/>
      <c r="E12" s="1022"/>
      <c r="F12" s="1022"/>
      <c r="G12" s="1022"/>
      <c r="H12" s="489" t="s">
        <v>249</v>
      </c>
      <c r="I12" s="490"/>
      <c r="J12" s="491"/>
      <c r="K12" s="491"/>
      <c r="L12" s="491"/>
      <c r="M12" s="491"/>
      <c r="N12" s="491"/>
      <c r="O12" s="492"/>
      <c r="P12" s="14"/>
    </row>
    <row r="13" spans="2:16" ht="17.100000000000001" customHeight="1" x14ac:dyDescent="0.2">
      <c r="B13" s="1014">
        <v>2</v>
      </c>
      <c r="C13" s="1017"/>
      <c r="D13" s="1020"/>
      <c r="E13" s="1020"/>
      <c r="F13" s="1020"/>
      <c r="G13" s="1020"/>
      <c r="H13" s="467" t="s">
        <v>68</v>
      </c>
      <c r="I13" s="468"/>
      <c r="J13" s="469"/>
      <c r="K13" s="469"/>
      <c r="L13" s="469"/>
      <c r="M13" s="469"/>
      <c r="N13" s="469"/>
      <c r="O13" s="470"/>
    </row>
    <row r="14" spans="2:16" ht="17.100000000000001" customHeight="1" x14ac:dyDescent="0.2">
      <c r="B14" s="1015"/>
      <c r="C14" s="1018"/>
      <c r="D14" s="1021"/>
      <c r="E14" s="1021"/>
      <c r="F14" s="1021"/>
      <c r="G14" s="1021"/>
      <c r="H14" s="456" t="s">
        <v>69</v>
      </c>
      <c r="I14" s="457"/>
      <c r="J14" s="458"/>
      <c r="K14" s="458"/>
      <c r="L14" s="458"/>
      <c r="M14" s="458"/>
      <c r="N14" s="458"/>
      <c r="O14" s="459"/>
    </row>
    <row r="15" spans="2:16" ht="17.100000000000001" customHeight="1" x14ac:dyDescent="0.2">
      <c r="B15" s="1015"/>
      <c r="C15" s="1018"/>
      <c r="D15" s="1021"/>
      <c r="E15" s="1021"/>
      <c r="F15" s="1021"/>
      <c r="G15" s="1021"/>
      <c r="H15" s="456" t="s">
        <v>355</v>
      </c>
      <c r="I15" s="457"/>
      <c r="J15" s="458"/>
      <c r="K15" s="458"/>
      <c r="L15" s="458"/>
      <c r="M15" s="458"/>
      <c r="N15" s="458"/>
      <c r="O15" s="459"/>
    </row>
    <row r="16" spans="2:16" ht="17.100000000000001" customHeight="1" thickBot="1" x14ac:dyDescent="0.25">
      <c r="B16" s="1015"/>
      <c r="C16" s="1018"/>
      <c r="D16" s="1021"/>
      <c r="E16" s="1021"/>
      <c r="F16" s="1021"/>
      <c r="G16" s="1021"/>
      <c r="H16" s="460" t="s">
        <v>23</v>
      </c>
      <c r="I16" s="461"/>
      <c r="J16" s="462"/>
      <c r="K16" s="462"/>
      <c r="L16" s="462"/>
      <c r="M16" s="462"/>
      <c r="N16" s="462"/>
      <c r="O16" s="463"/>
    </row>
    <row r="17" spans="1:256" ht="17.100000000000001" customHeight="1" thickBot="1" x14ac:dyDescent="0.25">
      <c r="B17" s="1016"/>
      <c r="C17" s="1019"/>
      <c r="D17" s="1022"/>
      <c r="E17" s="1022"/>
      <c r="F17" s="1022"/>
      <c r="G17" s="1022"/>
      <c r="H17" s="489" t="s">
        <v>249</v>
      </c>
      <c r="I17" s="493"/>
      <c r="J17" s="494"/>
      <c r="K17" s="494"/>
      <c r="L17" s="491"/>
      <c r="M17" s="491"/>
      <c r="N17" s="491"/>
      <c r="O17" s="492"/>
      <c r="P17" s="14"/>
    </row>
    <row r="18" spans="1:256" ht="17.100000000000001" customHeight="1" x14ac:dyDescent="0.2">
      <c r="B18" s="1014">
        <v>3</v>
      </c>
      <c r="C18" s="1017"/>
      <c r="D18" s="1020"/>
      <c r="E18" s="1020"/>
      <c r="F18" s="1020"/>
      <c r="G18" s="1020"/>
      <c r="H18" s="452" t="s">
        <v>68</v>
      </c>
      <c r="I18" s="453"/>
      <c r="J18" s="454"/>
      <c r="K18" s="454"/>
      <c r="L18" s="454"/>
      <c r="M18" s="454"/>
      <c r="N18" s="454"/>
      <c r="O18" s="455"/>
    </row>
    <row r="19" spans="1:256" ht="17.100000000000001" customHeight="1" x14ac:dyDescent="0.2">
      <c r="B19" s="1015"/>
      <c r="C19" s="1018"/>
      <c r="D19" s="1021"/>
      <c r="E19" s="1021"/>
      <c r="F19" s="1021"/>
      <c r="G19" s="1021"/>
      <c r="H19" s="456" t="s">
        <v>69</v>
      </c>
      <c r="I19" s="457"/>
      <c r="J19" s="458"/>
      <c r="K19" s="458"/>
      <c r="L19" s="458"/>
      <c r="M19" s="458"/>
      <c r="N19" s="458"/>
      <c r="O19" s="459"/>
    </row>
    <row r="20" spans="1:256" ht="17.100000000000001" customHeight="1" x14ac:dyDescent="0.2">
      <c r="B20" s="1015"/>
      <c r="C20" s="1018"/>
      <c r="D20" s="1021"/>
      <c r="E20" s="1021"/>
      <c r="F20" s="1021"/>
      <c r="G20" s="1021"/>
      <c r="H20" s="456" t="s">
        <v>355</v>
      </c>
      <c r="I20" s="457"/>
      <c r="J20" s="458"/>
      <c r="K20" s="458"/>
      <c r="L20" s="458"/>
      <c r="M20" s="458"/>
      <c r="N20" s="458"/>
      <c r="O20" s="459"/>
    </row>
    <row r="21" spans="1:256" ht="17.100000000000001" customHeight="1" thickBot="1" x14ac:dyDescent="0.25">
      <c r="B21" s="1015"/>
      <c r="C21" s="1018"/>
      <c r="D21" s="1021"/>
      <c r="E21" s="1021"/>
      <c r="F21" s="1021"/>
      <c r="G21" s="1021"/>
      <c r="H21" s="471" t="s">
        <v>23</v>
      </c>
      <c r="I21" s="464"/>
      <c r="J21" s="465"/>
      <c r="K21" s="465"/>
      <c r="L21" s="465"/>
      <c r="M21" s="465"/>
      <c r="N21" s="465"/>
      <c r="O21" s="466"/>
    </row>
    <row r="22" spans="1:256" ht="17.100000000000001" customHeight="1" thickBot="1" x14ac:dyDescent="0.25">
      <c r="B22" s="1016"/>
      <c r="C22" s="1019"/>
      <c r="D22" s="1022"/>
      <c r="E22" s="1022"/>
      <c r="F22" s="1022"/>
      <c r="G22" s="1022"/>
      <c r="H22" s="489" t="s">
        <v>249</v>
      </c>
      <c r="I22" s="493"/>
      <c r="J22" s="494"/>
      <c r="K22" s="494"/>
      <c r="L22" s="491"/>
      <c r="M22" s="491"/>
      <c r="N22" s="491"/>
      <c r="O22" s="492"/>
      <c r="P22" s="14"/>
    </row>
    <row r="23" spans="1:256" ht="17.100000000000001" customHeight="1" x14ac:dyDescent="0.2">
      <c r="B23" s="1014">
        <v>4</v>
      </c>
      <c r="C23" s="1017"/>
      <c r="D23" s="1020"/>
      <c r="E23" s="1020"/>
      <c r="F23" s="1020"/>
      <c r="G23" s="1020"/>
      <c r="H23" s="467" t="s">
        <v>68</v>
      </c>
      <c r="I23" s="468"/>
      <c r="J23" s="469"/>
      <c r="K23" s="469"/>
      <c r="L23" s="469"/>
      <c r="M23" s="469"/>
      <c r="N23" s="469"/>
      <c r="O23" s="470"/>
    </row>
    <row r="24" spans="1:256" ht="17.100000000000001" customHeight="1" x14ac:dyDescent="0.2">
      <c r="B24" s="1015"/>
      <c r="C24" s="1018"/>
      <c r="D24" s="1021"/>
      <c r="E24" s="1021"/>
      <c r="F24" s="1021"/>
      <c r="G24" s="1021"/>
      <c r="H24" s="456" t="s">
        <v>69</v>
      </c>
      <c r="I24" s="457"/>
      <c r="J24" s="458"/>
      <c r="K24" s="458"/>
      <c r="L24" s="458"/>
      <c r="M24" s="458"/>
      <c r="N24" s="458"/>
      <c r="O24" s="459"/>
    </row>
    <row r="25" spans="1:256" ht="17.100000000000001" customHeight="1" x14ac:dyDescent="0.2">
      <c r="B25" s="1015"/>
      <c r="C25" s="1018"/>
      <c r="D25" s="1021"/>
      <c r="E25" s="1021"/>
      <c r="F25" s="1021"/>
      <c r="G25" s="1021"/>
      <c r="H25" s="472" t="s">
        <v>355</v>
      </c>
      <c r="I25" s="473"/>
      <c r="J25" s="474"/>
      <c r="K25" s="474"/>
      <c r="L25" s="474"/>
      <c r="M25" s="474"/>
      <c r="N25" s="474"/>
      <c r="O25" s="475"/>
    </row>
    <row r="26" spans="1:256" ht="17.100000000000001" customHeight="1" thickBot="1" x14ac:dyDescent="0.25">
      <c r="B26" s="1015"/>
      <c r="C26" s="1018"/>
      <c r="D26" s="1021"/>
      <c r="E26" s="1021"/>
      <c r="F26" s="1021"/>
      <c r="G26" s="1021"/>
      <c r="H26" s="460" t="s">
        <v>23</v>
      </c>
      <c r="I26" s="461"/>
      <c r="J26" s="462"/>
      <c r="K26" s="462"/>
      <c r="L26" s="462"/>
      <c r="M26" s="462"/>
      <c r="N26" s="462"/>
      <c r="O26" s="463"/>
      <c r="P26" s="14"/>
    </row>
    <row r="27" spans="1:256" ht="17.100000000000001" customHeight="1" thickBot="1" x14ac:dyDescent="0.25">
      <c r="B27" s="1016"/>
      <c r="C27" s="1019"/>
      <c r="D27" s="1022"/>
      <c r="E27" s="1022"/>
      <c r="F27" s="1022"/>
      <c r="G27" s="1022"/>
      <c r="H27" s="489" t="s">
        <v>249</v>
      </c>
      <c r="I27" s="493"/>
      <c r="J27" s="494"/>
      <c r="K27" s="494"/>
      <c r="L27" s="491"/>
      <c r="M27" s="491"/>
      <c r="N27" s="491"/>
      <c r="O27" s="492"/>
      <c r="P27" s="14"/>
    </row>
    <row r="28" spans="1:256" ht="17.100000000000001" customHeight="1" x14ac:dyDescent="0.2">
      <c r="A28" s="15"/>
      <c r="B28" s="1014">
        <v>5</v>
      </c>
      <c r="C28" s="1017"/>
      <c r="D28" s="1020"/>
      <c r="E28" s="1020"/>
      <c r="F28" s="1020"/>
      <c r="G28" s="1020"/>
      <c r="H28" s="452" t="s">
        <v>68</v>
      </c>
      <c r="I28" s="453"/>
      <c r="J28" s="454"/>
      <c r="K28" s="454"/>
      <c r="L28" s="454"/>
      <c r="M28" s="454"/>
      <c r="N28" s="454"/>
      <c r="O28" s="455"/>
    </row>
    <row r="29" spans="1:256" ht="17.100000000000001" customHeight="1" x14ac:dyDescent="0.2">
      <c r="A29" s="15"/>
      <c r="B29" s="1015"/>
      <c r="C29" s="1018"/>
      <c r="D29" s="1021"/>
      <c r="E29" s="1021"/>
      <c r="F29" s="1021"/>
      <c r="G29" s="1021"/>
      <c r="H29" s="456" t="s">
        <v>69</v>
      </c>
      <c r="I29" s="457"/>
      <c r="J29" s="458"/>
      <c r="K29" s="458"/>
      <c r="L29" s="458"/>
      <c r="M29" s="458"/>
      <c r="N29" s="458"/>
      <c r="O29" s="459"/>
    </row>
    <row r="30" spans="1:256" ht="17.100000000000001" customHeight="1" x14ac:dyDescent="0.2">
      <c r="A30" s="15"/>
      <c r="B30" s="1015"/>
      <c r="C30" s="1018"/>
      <c r="D30" s="1021"/>
      <c r="E30" s="1021"/>
      <c r="F30" s="1021"/>
      <c r="G30" s="1021"/>
      <c r="H30" s="456" t="s">
        <v>355</v>
      </c>
      <c r="I30" s="457"/>
      <c r="J30" s="458"/>
      <c r="K30" s="458"/>
      <c r="L30" s="476"/>
      <c r="M30" s="458"/>
      <c r="N30" s="476"/>
      <c r="O30" s="459"/>
    </row>
    <row r="31" spans="1:256" ht="17.100000000000001" customHeight="1" thickBot="1" x14ac:dyDescent="0.25">
      <c r="A31" s="15"/>
      <c r="B31" s="1015"/>
      <c r="C31" s="1018"/>
      <c r="D31" s="1021"/>
      <c r="E31" s="1021"/>
      <c r="F31" s="1021"/>
      <c r="G31" s="1021"/>
      <c r="H31" s="477" t="s">
        <v>23</v>
      </c>
      <c r="I31" s="478"/>
      <c r="J31" s="462"/>
      <c r="K31" s="462"/>
      <c r="L31" s="462"/>
      <c r="M31" s="462"/>
      <c r="N31" s="479"/>
      <c r="O31" s="463"/>
    </row>
    <row r="32" spans="1:256" s="155" customFormat="1" ht="17.100000000000001" customHeight="1" thickBot="1" x14ac:dyDescent="0.25">
      <c r="A32" s="15"/>
      <c r="B32" s="1016"/>
      <c r="C32" s="1019"/>
      <c r="D32" s="1022"/>
      <c r="E32" s="1022"/>
      <c r="F32" s="1022"/>
      <c r="G32" s="1022"/>
      <c r="H32" s="495" t="s">
        <v>249</v>
      </c>
      <c r="I32" s="493"/>
      <c r="J32" s="494"/>
      <c r="K32" s="494"/>
      <c r="L32" s="491"/>
      <c r="M32" s="491"/>
      <c r="N32" s="496"/>
      <c r="O32" s="497"/>
      <c r="P32" s="14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"/>
      <c r="CC32" s="5"/>
      <c r="CD32" s="5"/>
      <c r="CE32" s="5"/>
      <c r="CF32" s="5"/>
      <c r="CG32" s="5"/>
      <c r="CH32" s="5"/>
      <c r="CI32" s="5"/>
      <c r="CJ32" s="5"/>
      <c r="CK32" s="5"/>
      <c r="CL32" s="5"/>
      <c r="CM32" s="5"/>
      <c r="CN32" s="5"/>
      <c r="CO32" s="5"/>
      <c r="CP32" s="5"/>
      <c r="CQ32" s="5"/>
      <c r="CR32" s="5"/>
      <c r="CS32" s="5"/>
      <c r="CT32" s="5"/>
      <c r="CU32" s="5"/>
      <c r="CV32" s="5"/>
      <c r="CW32" s="5"/>
      <c r="CX32" s="5"/>
      <c r="CY32" s="5"/>
      <c r="CZ32" s="5"/>
      <c r="DA32" s="5"/>
      <c r="DB32" s="5"/>
      <c r="DC32" s="5"/>
      <c r="DD32" s="5"/>
      <c r="DE32" s="5"/>
      <c r="DF32" s="5"/>
      <c r="DG32" s="5"/>
      <c r="DH32" s="5"/>
      <c r="DI32" s="5"/>
      <c r="DJ32" s="5"/>
      <c r="DK32" s="5"/>
      <c r="DL32" s="5"/>
      <c r="DM32" s="5"/>
      <c r="DN32" s="5"/>
      <c r="DO32" s="5"/>
      <c r="DP32" s="5"/>
      <c r="DQ32" s="5"/>
      <c r="DR32" s="5"/>
      <c r="DS32" s="5"/>
      <c r="DT32" s="5"/>
      <c r="DU32" s="5"/>
      <c r="DV32" s="5"/>
      <c r="DW32" s="5"/>
      <c r="DX32" s="5"/>
      <c r="DY32" s="5"/>
      <c r="DZ32" s="5"/>
      <c r="EA32" s="5"/>
      <c r="EB32" s="5"/>
      <c r="EC32" s="5"/>
      <c r="ED32" s="5"/>
      <c r="EE32" s="5"/>
      <c r="EF32" s="5"/>
      <c r="EG32" s="5"/>
      <c r="EH32" s="5"/>
      <c r="EI32" s="5"/>
      <c r="EJ32" s="5"/>
      <c r="EK32" s="5"/>
      <c r="EL32" s="5"/>
      <c r="EM32" s="5"/>
      <c r="EN32" s="5"/>
      <c r="EO32" s="5"/>
      <c r="EP32" s="5"/>
      <c r="EQ32" s="5"/>
      <c r="ER32" s="5"/>
      <c r="ES32" s="5"/>
      <c r="ET32" s="5"/>
      <c r="EU32" s="5"/>
      <c r="EV32" s="5"/>
      <c r="EW32" s="5"/>
      <c r="EX32" s="5"/>
      <c r="EY32" s="5"/>
      <c r="EZ32" s="5"/>
      <c r="FA32" s="5"/>
      <c r="FB32" s="5"/>
      <c r="FC32" s="5"/>
      <c r="FD32" s="5"/>
      <c r="FE32" s="5"/>
      <c r="FF32" s="5"/>
      <c r="FG32" s="5"/>
      <c r="FH32" s="5"/>
      <c r="FI32" s="5"/>
      <c r="FJ32" s="5"/>
      <c r="FK32" s="5"/>
      <c r="FL32" s="5"/>
      <c r="FM32" s="5"/>
      <c r="FN32" s="5"/>
      <c r="FO32" s="5"/>
      <c r="FP32" s="5"/>
      <c r="FQ32" s="5"/>
      <c r="FR32" s="5"/>
      <c r="FS32" s="5"/>
      <c r="FT32" s="5"/>
      <c r="FU32" s="5"/>
      <c r="FV32" s="5"/>
      <c r="FW32" s="5"/>
      <c r="FX32" s="5"/>
      <c r="FY32" s="5"/>
      <c r="FZ32" s="5"/>
      <c r="GA32" s="5"/>
      <c r="GB32" s="5"/>
      <c r="GC32" s="5"/>
      <c r="GD32" s="5"/>
      <c r="GE32" s="5"/>
      <c r="GF32" s="5"/>
      <c r="GG32" s="5"/>
      <c r="GH32" s="5"/>
      <c r="GI32" s="5"/>
      <c r="GJ32" s="5"/>
      <c r="GK32" s="5"/>
      <c r="GL32" s="5"/>
      <c r="GM32" s="5"/>
      <c r="GN32" s="5"/>
      <c r="GO32" s="5"/>
      <c r="GP32" s="5"/>
      <c r="GQ32" s="5"/>
      <c r="GR32" s="5"/>
      <c r="GS32" s="5"/>
      <c r="GT32" s="5"/>
      <c r="GU32" s="5"/>
      <c r="GV32" s="5"/>
      <c r="GW32" s="5"/>
      <c r="GX32" s="5"/>
      <c r="GY32" s="5"/>
      <c r="GZ32" s="5"/>
      <c r="HA32" s="5"/>
      <c r="HB32" s="5"/>
      <c r="HC32" s="5"/>
      <c r="HD32" s="5"/>
      <c r="HE32" s="5"/>
      <c r="HF32" s="5"/>
      <c r="HG32" s="5"/>
      <c r="HH32" s="5"/>
      <c r="HI32" s="5"/>
      <c r="HJ32" s="5"/>
      <c r="HK32" s="5"/>
      <c r="HL32" s="5"/>
      <c r="HM32" s="5"/>
      <c r="HN32" s="5"/>
      <c r="HO32" s="5"/>
      <c r="HP32" s="5"/>
      <c r="HQ32" s="5"/>
      <c r="HR32" s="5"/>
      <c r="HS32" s="5"/>
      <c r="HT32" s="5"/>
      <c r="HU32" s="5"/>
      <c r="HV32" s="5"/>
      <c r="HW32" s="5"/>
      <c r="HX32" s="5"/>
      <c r="HY32" s="5"/>
      <c r="HZ32" s="5"/>
      <c r="IA32" s="5"/>
      <c r="IB32" s="5"/>
      <c r="IC32" s="5"/>
      <c r="ID32" s="5"/>
      <c r="IE32" s="5"/>
      <c r="IF32" s="5"/>
      <c r="IG32" s="5"/>
      <c r="IH32" s="5"/>
      <c r="II32" s="5"/>
      <c r="IJ32" s="5"/>
      <c r="IK32" s="5"/>
      <c r="IL32" s="5"/>
      <c r="IM32" s="5"/>
      <c r="IN32" s="5"/>
      <c r="IO32" s="5"/>
      <c r="IP32" s="5"/>
      <c r="IQ32" s="5"/>
      <c r="IR32" s="5"/>
      <c r="IS32" s="5"/>
      <c r="IT32" s="5"/>
      <c r="IU32" s="5"/>
      <c r="IV32" s="5"/>
    </row>
    <row r="33" spans="1:256" s="155" customFormat="1" ht="38.25" customHeight="1" thickBot="1" x14ac:dyDescent="0.3">
      <c r="A33" s="15"/>
      <c r="B33" s="1013" t="s">
        <v>387</v>
      </c>
      <c r="C33" s="1013"/>
      <c r="D33" s="1013"/>
      <c r="E33" s="1013"/>
      <c r="F33" s="483"/>
      <c r="G33" s="484"/>
      <c r="H33" s="480"/>
      <c r="I33" s="485"/>
      <c r="J33" s="485"/>
      <c r="K33" s="485"/>
      <c r="L33" s="485"/>
      <c r="M33" s="485"/>
      <c r="N33" s="485"/>
      <c r="O33" s="486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  <c r="CW33" s="5"/>
      <c r="CX33" s="5"/>
      <c r="CY33" s="5"/>
      <c r="CZ33" s="5"/>
      <c r="DA33" s="5"/>
      <c r="DB33" s="5"/>
      <c r="DC33" s="5"/>
      <c r="DD33" s="5"/>
      <c r="DE33" s="5"/>
      <c r="DF33" s="5"/>
      <c r="DG33" s="5"/>
      <c r="DH33" s="5"/>
      <c r="DI33" s="5"/>
      <c r="DJ33" s="5"/>
      <c r="DK33" s="5"/>
      <c r="DL33" s="5"/>
      <c r="DM33" s="5"/>
      <c r="DN33" s="5"/>
      <c r="DO33" s="5"/>
      <c r="DP33" s="5"/>
      <c r="DQ33" s="5"/>
      <c r="DR33" s="5"/>
      <c r="DS33" s="5"/>
      <c r="DT33" s="5"/>
      <c r="DU33" s="5"/>
      <c r="DV33" s="5"/>
      <c r="DW33" s="5"/>
      <c r="DX33" s="5"/>
      <c r="DY33" s="5"/>
      <c r="DZ33" s="5"/>
      <c r="EA33" s="5"/>
      <c r="EB33" s="5"/>
      <c r="EC33" s="5"/>
      <c r="ED33" s="5"/>
      <c r="EE33" s="5"/>
      <c r="EF33" s="5"/>
      <c r="EG33" s="5"/>
      <c r="EH33" s="5"/>
      <c r="EI33" s="5"/>
      <c r="EJ33" s="5"/>
      <c r="EK33" s="5"/>
      <c r="EL33" s="5"/>
      <c r="EM33" s="5"/>
      <c r="EN33" s="5"/>
      <c r="EO33" s="5"/>
      <c r="EP33" s="5"/>
      <c r="EQ33" s="5"/>
      <c r="ER33" s="5"/>
      <c r="ES33" s="5"/>
      <c r="ET33" s="5"/>
      <c r="EU33" s="5"/>
      <c r="EV33" s="5"/>
      <c r="EW33" s="5"/>
      <c r="EX33" s="5"/>
      <c r="EY33" s="5"/>
      <c r="EZ33" s="5"/>
      <c r="FA33" s="5"/>
      <c r="FB33" s="5"/>
      <c r="FC33" s="5"/>
      <c r="FD33" s="5"/>
      <c r="FE33" s="5"/>
      <c r="FF33" s="5"/>
      <c r="FG33" s="5"/>
      <c r="FH33" s="5"/>
      <c r="FI33" s="5"/>
      <c r="FJ33" s="5"/>
      <c r="FK33" s="5"/>
      <c r="FL33" s="5"/>
      <c r="FM33" s="5"/>
      <c r="FN33" s="5"/>
      <c r="FO33" s="5"/>
      <c r="FP33" s="5"/>
      <c r="FQ33" s="5"/>
      <c r="FR33" s="5"/>
      <c r="FS33" s="5"/>
      <c r="FT33" s="5"/>
      <c r="FU33" s="5"/>
      <c r="FV33" s="5"/>
      <c r="FW33" s="5"/>
      <c r="FX33" s="5"/>
      <c r="FY33" s="5"/>
      <c r="FZ33" s="5"/>
      <c r="GA33" s="5"/>
      <c r="GB33" s="5"/>
      <c r="GC33" s="5"/>
      <c r="GD33" s="5"/>
      <c r="GE33" s="5"/>
      <c r="GF33" s="5"/>
      <c r="GG33" s="5"/>
      <c r="GH33" s="5"/>
      <c r="GI33" s="5"/>
      <c r="GJ33" s="5"/>
      <c r="GK33" s="5"/>
      <c r="GL33" s="5"/>
      <c r="GM33" s="5"/>
      <c r="GN33" s="5"/>
      <c r="GO33" s="5"/>
      <c r="GP33" s="5"/>
      <c r="GQ33" s="5"/>
      <c r="GR33" s="5"/>
      <c r="GS33" s="5"/>
      <c r="GT33" s="5"/>
      <c r="GU33" s="5"/>
      <c r="GV33" s="5"/>
      <c r="GW33" s="5"/>
      <c r="GX33" s="5"/>
      <c r="GY33" s="5"/>
      <c r="GZ33" s="5"/>
      <c r="HA33" s="5"/>
      <c r="HB33" s="5"/>
      <c r="HC33" s="5"/>
      <c r="HD33" s="5"/>
      <c r="HE33" s="5"/>
      <c r="HF33" s="5"/>
      <c r="HG33" s="5"/>
      <c r="HH33" s="5"/>
      <c r="HI33" s="5"/>
      <c r="HJ33" s="5"/>
      <c r="HK33" s="5"/>
      <c r="HL33" s="5"/>
      <c r="HM33" s="5"/>
      <c r="HN33" s="5"/>
      <c r="HO33" s="5"/>
      <c r="HP33" s="5"/>
      <c r="HQ33" s="5"/>
      <c r="HR33" s="5"/>
      <c r="HS33" s="5"/>
      <c r="HT33" s="5"/>
      <c r="HU33" s="5"/>
      <c r="HV33" s="5"/>
      <c r="HW33" s="5"/>
      <c r="HX33" s="5"/>
      <c r="HY33" s="5"/>
      <c r="HZ33" s="5"/>
      <c r="IA33" s="5"/>
      <c r="IB33" s="5"/>
      <c r="IC33" s="5"/>
      <c r="ID33" s="5"/>
      <c r="IE33" s="5"/>
      <c r="IF33" s="5"/>
      <c r="IG33" s="5"/>
      <c r="IH33" s="5"/>
      <c r="II33" s="5"/>
      <c r="IJ33" s="5"/>
      <c r="IK33" s="5"/>
      <c r="IL33" s="5"/>
      <c r="IM33" s="5"/>
      <c r="IN33" s="5"/>
      <c r="IO33" s="5"/>
      <c r="IP33" s="5"/>
      <c r="IQ33" s="5"/>
      <c r="IR33" s="5"/>
      <c r="IS33" s="5"/>
      <c r="IT33" s="5"/>
      <c r="IU33" s="5"/>
      <c r="IV33" s="5"/>
    </row>
    <row r="34" spans="1:256" s="155" customFormat="1" ht="24.95" customHeight="1" x14ac:dyDescent="0.25">
      <c r="A34" s="5"/>
      <c r="B34" s="481"/>
      <c r="C34" s="481"/>
      <c r="D34" s="482"/>
      <c r="E34" s="482"/>
      <c r="F34" s="482"/>
      <c r="G34" s="482"/>
      <c r="H34" s="482"/>
      <c r="I34" s="482"/>
      <c r="J34" s="482"/>
      <c r="K34" s="482"/>
      <c r="L34" s="482"/>
      <c r="M34" s="482"/>
      <c r="N34" s="482"/>
      <c r="O34" s="482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  <c r="CW34" s="5"/>
      <c r="CX34" s="5"/>
      <c r="CY34" s="5"/>
      <c r="CZ34" s="5"/>
      <c r="DA34" s="5"/>
      <c r="DB34" s="5"/>
      <c r="DC34" s="5"/>
      <c r="DD34" s="5"/>
      <c r="DE34" s="5"/>
      <c r="DF34" s="5"/>
      <c r="DG34" s="5"/>
      <c r="DH34" s="5"/>
      <c r="DI34" s="5"/>
      <c r="DJ34" s="5"/>
      <c r="DK34" s="5"/>
      <c r="DL34" s="5"/>
      <c r="DM34" s="5"/>
      <c r="DN34" s="5"/>
      <c r="DO34" s="5"/>
      <c r="DP34" s="5"/>
      <c r="DQ34" s="5"/>
      <c r="DR34" s="5"/>
      <c r="DS34" s="5"/>
      <c r="DT34" s="5"/>
      <c r="DU34" s="5"/>
      <c r="DV34" s="5"/>
      <c r="DW34" s="5"/>
      <c r="DX34" s="5"/>
      <c r="DY34" s="5"/>
      <c r="DZ34" s="5"/>
      <c r="EA34" s="5"/>
      <c r="EB34" s="5"/>
      <c r="EC34" s="5"/>
      <c r="ED34" s="5"/>
      <c r="EE34" s="5"/>
      <c r="EF34" s="5"/>
      <c r="EG34" s="5"/>
      <c r="EH34" s="5"/>
      <c r="EI34" s="5"/>
      <c r="EJ34" s="5"/>
      <c r="EK34" s="5"/>
      <c r="EL34" s="5"/>
      <c r="EM34" s="5"/>
      <c r="EN34" s="5"/>
      <c r="EO34" s="5"/>
      <c r="EP34" s="5"/>
      <c r="EQ34" s="5"/>
      <c r="ER34" s="5"/>
      <c r="ES34" s="5"/>
      <c r="ET34" s="5"/>
      <c r="EU34" s="5"/>
      <c r="EV34" s="5"/>
      <c r="EW34" s="5"/>
      <c r="EX34" s="5"/>
      <c r="EY34" s="5"/>
      <c r="EZ34" s="5"/>
      <c r="FA34" s="5"/>
      <c r="FB34" s="5"/>
      <c r="FC34" s="5"/>
      <c r="FD34" s="5"/>
      <c r="FE34" s="5"/>
      <c r="FF34" s="5"/>
      <c r="FG34" s="5"/>
      <c r="FH34" s="5"/>
      <c r="FI34" s="5"/>
      <c r="FJ34" s="5"/>
      <c r="FK34" s="5"/>
      <c r="FL34" s="5"/>
      <c r="FM34" s="5"/>
      <c r="FN34" s="5"/>
      <c r="FO34" s="5"/>
      <c r="FP34" s="5"/>
      <c r="FQ34" s="5"/>
      <c r="FR34" s="5"/>
      <c r="FS34" s="5"/>
      <c r="FT34" s="5"/>
      <c r="FU34" s="5"/>
      <c r="FV34" s="5"/>
      <c r="FW34" s="5"/>
      <c r="FX34" s="5"/>
      <c r="FY34" s="5"/>
      <c r="FZ34" s="5"/>
      <c r="GA34" s="5"/>
      <c r="GB34" s="5"/>
      <c r="GC34" s="5"/>
      <c r="GD34" s="5"/>
      <c r="GE34" s="5"/>
      <c r="GF34" s="5"/>
      <c r="GG34" s="5"/>
      <c r="GH34" s="5"/>
      <c r="GI34" s="5"/>
      <c r="GJ34" s="5"/>
      <c r="GK34" s="5"/>
      <c r="GL34" s="5"/>
      <c r="GM34" s="5"/>
      <c r="GN34" s="5"/>
      <c r="GO34" s="5"/>
      <c r="GP34" s="5"/>
      <c r="GQ34" s="5"/>
      <c r="GR34" s="5"/>
      <c r="GS34" s="5"/>
      <c r="GT34" s="5"/>
      <c r="GU34" s="5"/>
      <c r="GV34" s="5"/>
      <c r="GW34" s="5"/>
      <c r="GX34" s="5"/>
      <c r="GY34" s="5"/>
      <c r="GZ34" s="5"/>
      <c r="HA34" s="5"/>
      <c r="HB34" s="5"/>
      <c r="HC34" s="5"/>
      <c r="HD34" s="5"/>
      <c r="HE34" s="5"/>
      <c r="HF34" s="5"/>
      <c r="HG34" s="5"/>
      <c r="HH34" s="5"/>
      <c r="HI34" s="5"/>
      <c r="HJ34" s="5"/>
      <c r="HK34" s="5"/>
      <c r="HL34" s="5"/>
      <c r="HM34" s="5"/>
      <c r="HN34" s="5"/>
      <c r="HO34" s="5"/>
      <c r="HP34" s="5"/>
      <c r="HQ34" s="5"/>
      <c r="HR34" s="5"/>
      <c r="HS34" s="5"/>
      <c r="HT34" s="5"/>
      <c r="HU34" s="5"/>
      <c r="HV34" s="5"/>
      <c r="HW34" s="5"/>
      <c r="HX34" s="5"/>
      <c r="HY34" s="5"/>
      <c r="HZ34" s="5"/>
      <c r="IA34" s="5"/>
      <c r="IB34" s="5"/>
      <c r="IC34" s="5"/>
      <c r="ID34" s="5"/>
      <c r="IE34" s="5"/>
      <c r="IF34" s="5"/>
      <c r="IG34" s="5"/>
      <c r="IH34" s="5"/>
      <c r="II34" s="5"/>
      <c r="IJ34" s="5"/>
      <c r="IK34" s="5"/>
      <c r="IL34" s="5"/>
      <c r="IM34" s="5"/>
      <c r="IN34" s="5"/>
      <c r="IO34" s="5"/>
      <c r="IP34" s="5"/>
      <c r="IQ34" s="5"/>
      <c r="IR34" s="5"/>
      <c r="IS34" s="5"/>
      <c r="IT34" s="5"/>
      <c r="IU34" s="5"/>
      <c r="IV34" s="5"/>
    </row>
    <row r="35" spans="1:256" s="155" customFormat="1" ht="24.95" customHeight="1" x14ac:dyDescent="0.2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  <c r="CW35" s="5"/>
      <c r="CX35" s="5"/>
      <c r="CY35" s="5"/>
      <c r="CZ35" s="5"/>
      <c r="DA35" s="5"/>
      <c r="DB35" s="5"/>
      <c r="DC35" s="5"/>
      <c r="DD35" s="5"/>
      <c r="DE35" s="5"/>
      <c r="DF35" s="5"/>
      <c r="DG35" s="5"/>
      <c r="DH35" s="5"/>
      <c r="DI35" s="5"/>
      <c r="DJ35" s="5"/>
      <c r="DK35" s="5"/>
      <c r="DL35" s="5"/>
      <c r="DM35" s="5"/>
      <c r="DN35" s="5"/>
      <c r="DO35" s="5"/>
      <c r="DP35" s="5"/>
      <c r="DQ35" s="5"/>
      <c r="DR35" s="5"/>
      <c r="DS35" s="5"/>
      <c r="DT35" s="5"/>
      <c r="DU35" s="5"/>
      <c r="DV35" s="5"/>
      <c r="DW35" s="5"/>
      <c r="DX35" s="5"/>
      <c r="DY35" s="5"/>
      <c r="DZ35" s="5"/>
      <c r="EA35" s="5"/>
      <c r="EB35" s="5"/>
      <c r="EC35" s="5"/>
      <c r="ED35" s="5"/>
      <c r="EE35" s="5"/>
      <c r="EF35" s="5"/>
      <c r="EG35" s="5"/>
      <c r="EH35" s="5"/>
      <c r="EI35" s="5"/>
      <c r="EJ35" s="5"/>
      <c r="EK35" s="5"/>
      <c r="EL35" s="5"/>
      <c r="EM35" s="5"/>
      <c r="EN35" s="5"/>
      <c r="EO35" s="5"/>
      <c r="EP35" s="5"/>
      <c r="EQ35" s="5"/>
      <c r="ER35" s="5"/>
      <c r="ES35" s="5"/>
      <c r="ET35" s="5"/>
      <c r="EU35" s="5"/>
      <c r="EV35" s="5"/>
      <c r="EW35" s="5"/>
      <c r="EX35" s="5"/>
      <c r="EY35" s="5"/>
      <c r="EZ35" s="5"/>
      <c r="FA35" s="5"/>
      <c r="FB35" s="5"/>
      <c r="FC35" s="5"/>
      <c r="FD35" s="5"/>
      <c r="FE35" s="5"/>
      <c r="FF35" s="5"/>
      <c r="FG35" s="5"/>
      <c r="FH35" s="5"/>
      <c r="FI35" s="5"/>
      <c r="FJ35" s="5"/>
      <c r="FK35" s="5"/>
      <c r="FL35" s="5"/>
      <c r="FM35" s="5"/>
      <c r="FN35" s="5"/>
      <c r="FO35" s="5"/>
      <c r="FP35" s="5"/>
      <c r="FQ35" s="5"/>
      <c r="FR35" s="5"/>
      <c r="FS35" s="5"/>
      <c r="FT35" s="5"/>
      <c r="FU35" s="5"/>
      <c r="FV35" s="5"/>
      <c r="FW35" s="5"/>
      <c r="FX35" s="5"/>
      <c r="FY35" s="5"/>
      <c r="FZ35" s="5"/>
      <c r="GA35" s="5"/>
      <c r="GB35" s="5"/>
      <c r="GC35" s="5"/>
      <c r="GD35" s="5"/>
      <c r="GE35" s="5"/>
      <c r="GF35" s="5"/>
      <c r="GG35" s="5"/>
      <c r="GH35" s="5"/>
      <c r="GI35" s="5"/>
      <c r="GJ35" s="5"/>
      <c r="GK35" s="5"/>
      <c r="GL35" s="5"/>
      <c r="GM35" s="5"/>
      <c r="GN35" s="5"/>
      <c r="GO35" s="5"/>
      <c r="GP35" s="5"/>
      <c r="GQ35" s="5"/>
      <c r="GR35" s="5"/>
      <c r="GS35" s="5"/>
      <c r="GT35" s="5"/>
      <c r="GU35" s="5"/>
      <c r="GV35" s="5"/>
      <c r="GW35" s="5"/>
      <c r="GX35" s="5"/>
      <c r="GY35" s="5"/>
      <c r="GZ35" s="5"/>
      <c r="HA35" s="5"/>
      <c r="HB35" s="5"/>
      <c r="HC35" s="5"/>
      <c r="HD35" s="5"/>
      <c r="HE35" s="5"/>
      <c r="HF35" s="5"/>
      <c r="HG35" s="5"/>
      <c r="HH35" s="5"/>
      <c r="HI35" s="5"/>
      <c r="HJ35" s="5"/>
      <c r="HK35" s="5"/>
      <c r="HL35" s="5"/>
      <c r="HM35" s="5"/>
      <c r="HN35" s="5"/>
      <c r="HO35" s="5"/>
      <c r="HP35" s="5"/>
      <c r="HQ35" s="5"/>
      <c r="HR35" s="5"/>
      <c r="HS35" s="5"/>
      <c r="HT35" s="5"/>
      <c r="HU35" s="5"/>
      <c r="HV35" s="5"/>
      <c r="HW35" s="5"/>
      <c r="HX35" s="5"/>
      <c r="HY35" s="5"/>
      <c r="HZ35" s="5"/>
      <c r="IA35" s="5"/>
      <c r="IB35" s="5"/>
      <c r="IC35" s="5"/>
      <c r="ID35" s="5"/>
      <c r="IE35" s="5"/>
      <c r="IF35" s="5"/>
      <c r="IG35" s="5"/>
      <c r="IH35" s="5"/>
      <c r="II35" s="5"/>
      <c r="IJ35" s="5"/>
      <c r="IK35" s="5"/>
      <c r="IL35" s="5"/>
      <c r="IM35" s="5"/>
      <c r="IN35" s="5"/>
      <c r="IO35" s="5"/>
      <c r="IP35" s="5"/>
      <c r="IQ35" s="5"/>
      <c r="IR35" s="5"/>
      <c r="IS35" s="5"/>
      <c r="IT35" s="5"/>
      <c r="IU35" s="5"/>
      <c r="IV35" s="5"/>
    </row>
    <row r="36" spans="1:256" s="155" customFormat="1" ht="24.95" customHeight="1" x14ac:dyDescent="0.2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/>
      <c r="CB36" s="5"/>
      <c r="CC36" s="5"/>
      <c r="CD36" s="5"/>
      <c r="CE36" s="5"/>
      <c r="CF36" s="5"/>
      <c r="CG36" s="5"/>
      <c r="CH36" s="5"/>
      <c r="CI36" s="5"/>
      <c r="CJ36" s="5"/>
      <c r="CK36" s="5"/>
      <c r="CL36" s="5"/>
      <c r="CM36" s="5"/>
      <c r="CN36" s="5"/>
      <c r="CO36" s="5"/>
      <c r="CP36" s="5"/>
      <c r="CQ36" s="5"/>
      <c r="CR36" s="5"/>
      <c r="CS36" s="5"/>
      <c r="CT36" s="5"/>
      <c r="CU36" s="5"/>
      <c r="CV36" s="5"/>
      <c r="CW36" s="5"/>
      <c r="CX36" s="5"/>
      <c r="CY36" s="5"/>
      <c r="CZ36" s="5"/>
      <c r="DA36" s="5"/>
      <c r="DB36" s="5"/>
      <c r="DC36" s="5"/>
      <c r="DD36" s="5"/>
      <c r="DE36" s="5"/>
      <c r="DF36" s="5"/>
      <c r="DG36" s="5"/>
      <c r="DH36" s="5"/>
      <c r="DI36" s="5"/>
      <c r="DJ36" s="5"/>
      <c r="DK36" s="5"/>
      <c r="DL36" s="5"/>
      <c r="DM36" s="5"/>
      <c r="DN36" s="5"/>
      <c r="DO36" s="5"/>
      <c r="DP36" s="5"/>
      <c r="DQ36" s="5"/>
      <c r="DR36" s="5"/>
      <c r="DS36" s="5"/>
      <c r="DT36" s="5"/>
      <c r="DU36" s="5"/>
      <c r="DV36" s="5"/>
      <c r="DW36" s="5"/>
      <c r="DX36" s="5"/>
      <c r="DY36" s="5"/>
      <c r="DZ36" s="5"/>
      <c r="EA36" s="5"/>
      <c r="EB36" s="5"/>
      <c r="EC36" s="5"/>
      <c r="ED36" s="5"/>
      <c r="EE36" s="5"/>
      <c r="EF36" s="5"/>
      <c r="EG36" s="5"/>
      <c r="EH36" s="5"/>
      <c r="EI36" s="5"/>
      <c r="EJ36" s="5"/>
      <c r="EK36" s="5"/>
      <c r="EL36" s="5"/>
      <c r="EM36" s="5"/>
      <c r="EN36" s="5"/>
      <c r="EO36" s="5"/>
      <c r="EP36" s="5"/>
      <c r="EQ36" s="5"/>
      <c r="ER36" s="5"/>
      <c r="ES36" s="5"/>
      <c r="ET36" s="5"/>
      <c r="EU36" s="5"/>
      <c r="EV36" s="5"/>
      <c r="EW36" s="5"/>
      <c r="EX36" s="5"/>
      <c r="EY36" s="5"/>
      <c r="EZ36" s="5"/>
      <c r="FA36" s="5"/>
      <c r="FB36" s="5"/>
      <c r="FC36" s="5"/>
      <c r="FD36" s="5"/>
      <c r="FE36" s="5"/>
      <c r="FF36" s="5"/>
      <c r="FG36" s="5"/>
      <c r="FH36" s="5"/>
      <c r="FI36" s="5"/>
      <c r="FJ36" s="5"/>
      <c r="FK36" s="5"/>
      <c r="FL36" s="5"/>
      <c r="FM36" s="5"/>
      <c r="FN36" s="5"/>
      <c r="FO36" s="5"/>
      <c r="FP36" s="5"/>
      <c r="FQ36" s="5"/>
      <c r="FR36" s="5"/>
      <c r="FS36" s="5"/>
      <c r="FT36" s="5"/>
      <c r="FU36" s="5"/>
      <c r="FV36" s="5"/>
      <c r="FW36" s="5"/>
      <c r="FX36" s="5"/>
      <c r="FY36" s="5"/>
      <c r="FZ36" s="5"/>
      <c r="GA36" s="5"/>
      <c r="GB36" s="5"/>
      <c r="GC36" s="5"/>
      <c r="GD36" s="5"/>
      <c r="GE36" s="5"/>
      <c r="GF36" s="5"/>
      <c r="GG36" s="5"/>
      <c r="GH36" s="5"/>
      <c r="GI36" s="5"/>
      <c r="GJ36" s="5"/>
      <c r="GK36" s="5"/>
      <c r="GL36" s="5"/>
      <c r="GM36" s="5"/>
      <c r="GN36" s="5"/>
      <c r="GO36" s="5"/>
      <c r="GP36" s="5"/>
      <c r="GQ36" s="5"/>
      <c r="GR36" s="5"/>
      <c r="GS36" s="5"/>
      <c r="GT36" s="5"/>
      <c r="GU36" s="5"/>
      <c r="GV36" s="5"/>
      <c r="GW36" s="5"/>
      <c r="GX36" s="5"/>
      <c r="GY36" s="5"/>
      <c r="GZ36" s="5"/>
      <c r="HA36" s="5"/>
      <c r="HB36" s="5"/>
      <c r="HC36" s="5"/>
      <c r="HD36" s="5"/>
      <c r="HE36" s="5"/>
      <c r="HF36" s="5"/>
      <c r="HG36" s="5"/>
      <c r="HH36" s="5"/>
      <c r="HI36" s="5"/>
      <c r="HJ36" s="5"/>
      <c r="HK36" s="5"/>
      <c r="HL36" s="5"/>
      <c r="HM36" s="5"/>
      <c r="HN36" s="5"/>
      <c r="HO36" s="5"/>
      <c r="HP36" s="5"/>
      <c r="HQ36" s="5"/>
      <c r="HR36" s="5"/>
      <c r="HS36" s="5"/>
      <c r="HT36" s="5"/>
      <c r="HU36" s="5"/>
      <c r="HV36" s="5"/>
      <c r="HW36" s="5"/>
      <c r="HX36" s="5"/>
      <c r="HY36" s="5"/>
      <c r="HZ36" s="5"/>
      <c r="IA36" s="5"/>
      <c r="IB36" s="5"/>
      <c r="IC36" s="5"/>
      <c r="ID36" s="5"/>
      <c r="IE36" s="5"/>
      <c r="IF36" s="5"/>
      <c r="IG36" s="5"/>
      <c r="IH36" s="5"/>
      <c r="II36" s="5"/>
      <c r="IJ36" s="5"/>
      <c r="IK36" s="5"/>
      <c r="IL36" s="5"/>
      <c r="IM36" s="5"/>
      <c r="IN36" s="5"/>
      <c r="IO36" s="5"/>
      <c r="IP36" s="5"/>
      <c r="IQ36" s="5"/>
      <c r="IR36" s="5"/>
      <c r="IS36" s="5"/>
      <c r="IT36" s="5"/>
      <c r="IU36" s="5"/>
      <c r="IV36" s="5"/>
    </row>
    <row r="37" spans="1:256" s="155" customFormat="1" ht="24.95" customHeight="1" x14ac:dyDescent="0.2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Q37" s="5"/>
      <c r="CR37" s="5"/>
      <c r="CS37" s="5"/>
      <c r="CT37" s="5"/>
      <c r="CU37" s="5"/>
      <c r="CV37" s="5"/>
      <c r="CW37" s="5"/>
      <c r="CX37" s="5"/>
      <c r="CY37" s="5"/>
      <c r="CZ37" s="5"/>
      <c r="DA37" s="5"/>
      <c r="DB37" s="5"/>
      <c r="DC37" s="5"/>
      <c r="DD37" s="5"/>
      <c r="DE37" s="5"/>
      <c r="DF37" s="5"/>
      <c r="DG37" s="5"/>
      <c r="DH37" s="5"/>
      <c r="DI37" s="5"/>
      <c r="DJ37" s="5"/>
      <c r="DK37" s="5"/>
      <c r="DL37" s="5"/>
      <c r="DM37" s="5"/>
      <c r="DN37" s="5"/>
      <c r="DO37" s="5"/>
      <c r="DP37" s="5"/>
      <c r="DQ37" s="5"/>
      <c r="DR37" s="5"/>
      <c r="DS37" s="5"/>
      <c r="DT37" s="5"/>
      <c r="DU37" s="5"/>
      <c r="DV37" s="5"/>
      <c r="DW37" s="5"/>
      <c r="DX37" s="5"/>
      <c r="DY37" s="5"/>
      <c r="DZ37" s="5"/>
      <c r="EA37" s="5"/>
      <c r="EB37" s="5"/>
      <c r="EC37" s="5"/>
      <c r="ED37" s="5"/>
      <c r="EE37" s="5"/>
      <c r="EF37" s="5"/>
      <c r="EG37" s="5"/>
      <c r="EH37" s="5"/>
      <c r="EI37" s="5"/>
      <c r="EJ37" s="5"/>
      <c r="EK37" s="5"/>
      <c r="EL37" s="5"/>
      <c r="EM37" s="5"/>
      <c r="EN37" s="5"/>
      <c r="EO37" s="5"/>
      <c r="EP37" s="5"/>
      <c r="EQ37" s="5"/>
      <c r="ER37" s="5"/>
      <c r="ES37" s="5"/>
      <c r="ET37" s="5"/>
      <c r="EU37" s="5"/>
      <c r="EV37" s="5"/>
      <c r="EW37" s="5"/>
      <c r="EX37" s="5"/>
      <c r="EY37" s="5"/>
      <c r="EZ37" s="5"/>
      <c r="FA37" s="5"/>
      <c r="FB37" s="5"/>
      <c r="FC37" s="5"/>
      <c r="FD37" s="5"/>
      <c r="FE37" s="5"/>
      <c r="FF37" s="5"/>
      <c r="FG37" s="5"/>
      <c r="FH37" s="5"/>
      <c r="FI37" s="5"/>
      <c r="FJ37" s="5"/>
      <c r="FK37" s="5"/>
      <c r="FL37" s="5"/>
      <c r="FM37" s="5"/>
      <c r="FN37" s="5"/>
      <c r="FO37" s="5"/>
      <c r="FP37" s="5"/>
      <c r="FQ37" s="5"/>
      <c r="FR37" s="5"/>
      <c r="FS37" s="5"/>
      <c r="FT37" s="5"/>
      <c r="FU37" s="5"/>
      <c r="FV37" s="5"/>
      <c r="FW37" s="5"/>
      <c r="FX37" s="5"/>
      <c r="FY37" s="5"/>
      <c r="FZ37" s="5"/>
      <c r="GA37" s="5"/>
      <c r="GB37" s="5"/>
      <c r="GC37" s="5"/>
      <c r="GD37" s="5"/>
      <c r="GE37" s="5"/>
      <c r="GF37" s="5"/>
      <c r="GG37" s="5"/>
      <c r="GH37" s="5"/>
      <c r="GI37" s="5"/>
      <c r="GJ37" s="5"/>
      <c r="GK37" s="5"/>
      <c r="GL37" s="5"/>
      <c r="GM37" s="5"/>
      <c r="GN37" s="5"/>
      <c r="GO37" s="5"/>
      <c r="GP37" s="5"/>
      <c r="GQ37" s="5"/>
      <c r="GR37" s="5"/>
      <c r="GS37" s="5"/>
      <c r="GT37" s="5"/>
      <c r="GU37" s="5"/>
      <c r="GV37" s="5"/>
      <c r="GW37" s="5"/>
      <c r="GX37" s="5"/>
      <c r="GY37" s="5"/>
      <c r="GZ37" s="5"/>
      <c r="HA37" s="5"/>
      <c r="HB37" s="5"/>
      <c r="HC37" s="5"/>
      <c r="HD37" s="5"/>
      <c r="HE37" s="5"/>
      <c r="HF37" s="5"/>
      <c r="HG37" s="5"/>
      <c r="HH37" s="5"/>
      <c r="HI37" s="5"/>
      <c r="HJ37" s="5"/>
      <c r="HK37" s="5"/>
      <c r="HL37" s="5"/>
      <c r="HM37" s="5"/>
      <c r="HN37" s="5"/>
      <c r="HO37" s="5"/>
      <c r="HP37" s="5"/>
      <c r="HQ37" s="5"/>
      <c r="HR37" s="5"/>
      <c r="HS37" s="5"/>
      <c r="HT37" s="5"/>
      <c r="HU37" s="5"/>
      <c r="HV37" s="5"/>
      <c r="HW37" s="5"/>
      <c r="HX37" s="5"/>
      <c r="HY37" s="5"/>
      <c r="HZ37" s="5"/>
      <c r="IA37" s="5"/>
      <c r="IB37" s="5"/>
      <c r="IC37" s="5"/>
      <c r="ID37" s="5"/>
      <c r="IE37" s="5"/>
      <c r="IF37" s="5"/>
      <c r="IG37" s="5"/>
      <c r="IH37" s="5"/>
      <c r="II37" s="5"/>
      <c r="IJ37" s="5"/>
      <c r="IK37" s="5"/>
      <c r="IL37" s="5"/>
      <c r="IM37" s="5"/>
      <c r="IN37" s="5"/>
      <c r="IO37" s="5"/>
      <c r="IP37" s="5"/>
      <c r="IQ37" s="5"/>
      <c r="IR37" s="5"/>
      <c r="IS37" s="5"/>
      <c r="IT37" s="5"/>
      <c r="IU37" s="5"/>
      <c r="IV37" s="5"/>
    </row>
    <row r="38" spans="1:256" s="155" customFormat="1" ht="24.95" customHeight="1" x14ac:dyDescent="0.2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  <c r="BX38" s="5"/>
      <c r="BY38" s="5"/>
      <c r="BZ38" s="5"/>
      <c r="CA38" s="5"/>
      <c r="CB38" s="5"/>
      <c r="CC38" s="5"/>
      <c r="CD38" s="5"/>
      <c r="CE38" s="5"/>
      <c r="CF38" s="5"/>
      <c r="CG38" s="5"/>
      <c r="CH38" s="5"/>
      <c r="CI38" s="5"/>
      <c r="CJ38" s="5"/>
      <c r="CK38" s="5"/>
      <c r="CL38" s="5"/>
      <c r="CM38" s="5"/>
      <c r="CN38" s="5"/>
      <c r="CO38" s="5"/>
      <c r="CP38" s="5"/>
      <c r="CQ38" s="5"/>
      <c r="CR38" s="5"/>
      <c r="CS38" s="5"/>
      <c r="CT38" s="5"/>
      <c r="CU38" s="5"/>
      <c r="CV38" s="5"/>
      <c r="CW38" s="5"/>
      <c r="CX38" s="5"/>
      <c r="CY38" s="5"/>
      <c r="CZ38" s="5"/>
      <c r="DA38" s="5"/>
      <c r="DB38" s="5"/>
      <c r="DC38" s="5"/>
      <c r="DD38" s="5"/>
      <c r="DE38" s="5"/>
      <c r="DF38" s="5"/>
      <c r="DG38" s="5"/>
      <c r="DH38" s="5"/>
      <c r="DI38" s="5"/>
      <c r="DJ38" s="5"/>
      <c r="DK38" s="5"/>
      <c r="DL38" s="5"/>
      <c r="DM38" s="5"/>
      <c r="DN38" s="5"/>
      <c r="DO38" s="5"/>
      <c r="DP38" s="5"/>
      <c r="DQ38" s="5"/>
      <c r="DR38" s="5"/>
      <c r="DS38" s="5"/>
      <c r="DT38" s="5"/>
      <c r="DU38" s="5"/>
      <c r="DV38" s="5"/>
      <c r="DW38" s="5"/>
      <c r="DX38" s="5"/>
      <c r="DY38" s="5"/>
      <c r="DZ38" s="5"/>
      <c r="EA38" s="5"/>
      <c r="EB38" s="5"/>
      <c r="EC38" s="5"/>
      <c r="ED38" s="5"/>
      <c r="EE38" s="5"/>
      <c r="EF38" s="5"/>
      <c r="EG38" s="5"/>
      <c r="EH38" s="5"/>
      <c r="EI38" s="5"/>
      <c r="EJ38" s="5"/>
      <c r="EK38" s="5"/>
      <c r="EL38" s="5"/>
      <c r="EM38" s="5"/>
      <c r="EN38" s="5"/>
      <c r="EO38" s="5"/>
      <c r="EP38" s="5"/>
      <c r="EQ38" s="5"/>
      <c r="ER38" s="5"/>
      <c r="ES38" s="5"/>
      <c r="ET38" s="5"/>
      <c r="EU38" s="5"/>
      <c r="EV38" s="5"/>
      <c r="EW38" s="5"/>
      <c r="EX38" s="5"/>
      <c r="EY38" s="5"/>
      <c r="EZ38" s="5"/>
      <c r="FA38" s="5"/>
      <c r="FB38" s="5"/>
      <c r="FC38" s="5"/>
      <c r="FD38" s="5"/>
      <c r="FE38" s="5"/>
      <c r="FF38" s="5"/>
      <c r="FG38" s="5"/>
      <c r="FH38" s="5"/>
      <c r="FI38" s="5"/>
      <c r="FJ38" s="5"/>
      <c r="FK38" s="5"/>
      <c r="FL38" s="5"/>
      <c r="FM38" s="5"/>
      <c r="FN38" s="5"/>
      <c r="FO38" s="5"/>
      <c r="FP38" s="5"/>
      <c r="FQ38" s="5"/>
      <c r="FR38" s="5"/>
      <c r="FS38" s="5"/>
      <c r="FT38" s="5"/>
      <c r="FU38" s="5"/>
      <c r="FV38" s="5"/>
      <c r="FW38" s="5"/>
      <c r="FX38" s="5"/>
      <c r="FY38" s="5"/>
      <c r="FZ38" s="5"/>
      <c r="GA38" s="5"/>
      <c r="GB38" s="5"/>
      <c r="GC38" s="5"/>
      <c r="GD38" s="5"/>
      <c r="GE38" s="5"/>
      <c r="GF38" s="5"/>
      <c r="GG38" s="5"/>
      <c r="GH38" s="5"/>
      <c r="GI38" s="5"/>
      <c r="GJ38" s="5"/>
      <c r="GK38" s="5"/>
      <c r="GL38" s="5"/>
      <c r="GM38" s="5"/>
      <c r="GN38" s="5"/>
      <c r="GO38" s="5"/>
      <c r="GP38" s="5"/>
      <c r="GQ38" s="5"/>
      <c r="GR38" s="5"/>
      <c r="GS38" s="5"/>
      <c r="GT38" s="5"/>
      <c r="GU38" s="5"/>
      <c r="GV38" s="5"/>
      <c r="GW38" s="5"/>
      <c r="GX38" s="5"/>
      <c r="GY38" s="5"/>
      <c r="GZ38" s="5"/>
      <c r="HA38" s="5"/>
      <c r="HB38" s="5"/>
      <c r="HC38" s="5"/>
      <c r="HD38" s="5"/>
      <c r="HE38" s="5"/>
      <c r="HF38" s="5"/>
      <c r="HG38" s="5"/>
      <c r="HH38" s="5"/>
      <c r="HI38" s="5"/>
      <c r="HJ38" s="5"/>
      <c r="HK38" s="5"/>
      <c r="HL38" s="5"/>
      <c r="HM38" s="5"/>
      <c r="HN38" s="5"/>
      <c r="HO38" s="5"/>
      <c r="HP38" s="5"/>
      <c r="HQ38" s="5"/>
      <c r="HR38" s="5"/>
      <c r="HS38" s="5"/>
      <c r="HT38" s="5"/>
      <c r="HU38" s="5"/>
      <c r="HV38" s="5"/>
      <c r="HW38" s="5"/>
      <c r="HX38" s="5"/>
      <c r="HY38" s="5"/>
      <c r="HZ38" s="5"/>
      <c r="IA38" s="5"/>
      <c r="IB38" s="5"/>
      <c r="IC38" s="5"/>
      <c r="ID38" s="5"/>
      <c r="IE38" s="5"/>
      <c r="IF38" s="5"/>
      <c r="IG38" s="5"/>
      <c r="IH38" s="5"/>
      <c r="II38" s="5"/>
      <c r="IJ38" s="5"/>
      <c r="IK38" s="5"/>
      <c r="IL38" s="5"/>
      <c r="IM38" s="5"/>
      <c r="IN38" s="5"/>
      <c r="IO38" s="5"/>
      <c r="IP38" s="5"/>
      <c r="IQ38" s="5"/>
      <c r="IR38" s="5"/>
      <c r="IS38" s="5"/>
      <c r="IT38" s="5"/>
      <c r="IU38" s="5"/>
      <c r="IV38" s="5"/>
    </row>
    <row r="39" spans="1:256" s="155" customFormat="1" ht="24.95" customHeight="1" x14ac:dyDescent="0.2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  <c r="BW39" s="5"/>
      <c r="BX39" s="5"/>
      <c r="BY39" s="5"/>
      <c r="BZ39" s="5"/>
      <c r="CA39" s="5"/>
      <c r="CB39" s="5"/>
      <c r="CC39" s="5"/>
      <c r="CD39" s="5"/>
      <c r="CE39" s="5"/>
      <c r="CF39" s="5"/>
      <c r="CG39" s="5"/>
      <c r="CH39" s="5"/>
      <c r="CI39" s="5"/>
      <c r="CJ39" s="5"/>
      <c r="CK39" s="5"/>
      <c r="CL39" s="5"/>
      <c r="CM39" s="5"/>
      <c r="CN39" s="5"/>
      <c r="CO39" s="5"/>
      <c r="CP39" s="5"/>
      <c r="CQ39" s="5"/>
      <c r="CR39" s="5"/>
      <c r="CS39" s="5"/>
      <c r="CT39" s="5"/>
      <c r="CU39" s="5"/>
      <c r="CV39" s="5"/>
      <c r="CW39" s="5"/>
      <c r="CX39" s="5"/>
      <c r="CY39" s="5"/>
      <c r="CZ39" s="5"/>
      <c r="DA39" s="5"/>
      <c r="DB39" s="5"/>
      <c r="DC39" s="5"/>
      <c r="DD39" s="5"/>
      <c r="DE39" s="5"/>
      <c r="DF39" s="5"/>
      <c r="DG39" s="5"/>
      <c r="DH39" s="5"/>
      <c r="DI39" s="5"/>
      <c r="DJ39" s="5"/>
      <c r="DK39" s="5"/>
      <c r="DL39" s="5"/>
      <c r="DM39" s="5"/>
      <c r="DN39" s="5"/>
      <c r="DO39" s="5"/>
      <c r="DP39" s="5"/>
      <c r="DQ39" s="5"/>
      <c r="DR39" s="5"/>
      <c r="DS39" s="5"/>
      <c r="DT39" s="5"/>
      <c r="DU39" s="5"/>
      <c r="DV39" s="5"/>
      <c r="DW39" s="5"/>
      <c r="DX39" s="5"/>
      <c r="DY39" s="5"/>
      <c r="DZ39" s="5"/>
      <c r="EA39" s="5"/>
      <c r="EB39" s="5"/>
      <c r="EC39" s="5"/>
      <c r="ED39" s="5"/>
      <c r="EE39" s="5"/>
      <c r="EF39" s="5"/>
      <c r="EG39" s="5"/>
      <c r="EH39" s="5"/>
      <c r="EI39" s="5"/>
      <c r="EJ39" s="5"/>
      <c r="EK39" s="5"/>
      <c r="EL39" s="5"/>
      <c r="EM39" s="5"/>
      <c r="EN39" s="5"/>
      <c r="EO39" s="5"/>
      <c r="EP39" s="5"/>
      <c r="EQ39" s="5"/>
      <c r="ER39" s="5"/>
      <c r="ES39" s="5"/>
      <c r="ET39" s="5"/>
      <c r="EU39" s="5"/>
      <c r="EV39" s="5"/>
      <c r="EW39" s="5"/>
      <c r="EX39" s="5"/>
      <c r="EY39" s="5"/>
      <c r="EZ39" s="5"/>
      <c r="FA39" s="5"/>
      <c r="FB39" s="5"/>
      <c r="FC39" s="5"/>
      <c r="FD39" s="5"/>
      <c r="FE39" s="5"/>
      <c r="FF39" s="5"/>
      <c r="FG39" s="5"/>
      <c r="FH39" s="5"/>
      <c r="FI39" s="5"/>
      <c r="FJ39" s="5"/>
      <c r="FK39" s="5"/>
      <c r="FL39" s="5"/>
      <c r="FM39" s="5"/>
      <c r="FN39" s="5"/>
      <c r="FO39" s="5"/>
      <c r="FP39" s="5"/>
      <c r="FQ39" s="5"/>
      <c r="FR39" s="5"/>
      <c r="FS39" s="5"/>
      <c r="FT39" s="5"/>
      <c r="FU39" s="5"/>
      <c r="FV39" s="5"/>
      <c r="FW39" s="5"/>
      <c r="FX39" s="5"/>
      <c r="FY39" s="5"/>
      <c r="FZ39" s="5"/>
      <c r="GA39" s="5"/>
      <c r="GB39" s="5"/>
      <c r="GC39" s="5"/>
      <c r="GD39" s="5"/>
      <c r="GE39" s="5"/>
      <c r="GF39" s="5"/>
      <c r="GG39" s="5"/>
      <c r="GH39" s="5"/>
      <c r="GI39" s="5"/>
      <c r="GJ39" s="5"/>
      <c r="GK39" s="5"/>
      <c r="GL39" s="5"/>
      <c r="GM39" s="5"/>
      <c r="GN39" s="5"/>
      <c r="GO39" s="5"/>
      <c r="GP39" s="5"/>
      <c r="GQ39" s="5"/>
      <c r="GR39" s="5"/>
      <c r="GS39" s="5"/>
      <c r="GT39" s="5"/>
      <c r="GU39" s="5"/>
      <c r="GV39" s="5"/>
      <c r="GW39" s="5"/>
      <c r="GX39" s="5"/>
      <c r="GY39" s="5"/>
      <c r="GZ39" s="5"/>
      <c r="HA39" s="5"/>
      <c r="HB39" s="5"/>
      <c r="HC39" s="5"/>
      <c r="HD39" s="5"/>
      <c r="HE39" s="5"/>
      <c r="HF39" s="5"/>
      <c r="HG39" s="5"/>
      <c r="HH39" s="5"/>
      <c r="HI39" s="5"/>
      <c r="HJ39" s="5"/>
      <c r="HK39" s="5"/>
      <c r="HL39" s="5"/>
      <c r="HM39" s="5"/>
      <c r="HN39" s="5"/>
      <c r="HO39" s="5"/>
      <c r="HP39" s="5"/>
      <c r="HQ39" s="5"/>
      <c r="HR39" s="5"/>
      <c r="HS39" s="5"/>
      <c r="HT39" s="5"/>
      <c r="HU39" s="5"/>
      <c r="HV39" s="5"/>
      <c r="HW39" s="5"/>
      <c r="HX39" s="5"/>
      <c r="HY39" s="5"/>
      <c r="HZ39" s="5"/>
      <c r="IA39" s="5"/>
      <c r="IB39" s="5"/>
      <c r="IC39" s="5"/>
      <c r="ID39" s="5"/>
      <c r="IE39" s="5"/>
      <c r="IF39" s="5"/>
      <c r="IG39" s="5"/>
      <c r="IH39" s="5"/>
      <c r="II39" s="5"/>
      <c r="IJ39" s="5"/>
      <c r="IK39" s="5"/>
      <c r="IL39" s="5"/>
      <c r="IM39" s="5"/>
      <c r="IN39" s="5"/>
      <c r="IO39" s="5"/>
      <c r="IP39" s="5"/>
      <c r="IQ39" s="5"/>
      <c r="IR39" s="5"/>
      <c r="IS39" s="5"/>
      <c r="IT39" s="5"/>
      <c r="IU39" s="5"/>
      <c r="IV39" s="5"/>
    </row>
    <row r="40" spans="1:256" s="155" customFormat="1" ht="24.95" customHeight="1" x14ac:dyDescent="0.2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  <c r="BT40" s="5"/>
      <c r="BU40" s="5"/>
      <c r="BV40" s="5"/>
      <c r="BW40" s="5"/>
      <c r="BX40" s="5"/>
      <c r="BY40" s="5"/>
      <c r="BZ40" s="5"/>
      <c r="CA40" s="5"/>
      <c r="CB40" s="5"/>
      <c r="CC40" s="5"/>
      <c r="CD40" s="5"/>
      <c r="CE40" s="5"/>
      <c r="CF40" s="5"/>
      <c r="CG40" s="5"/>
      <c r="CH40" s="5"/>
      <c r="CI40" s="5"/>
      <c r="CJ40" s="5"/>
      <c r="CK40" s="5"/>
      <c r="CL40" s="5"/>
      <c r="CM40" s="5"/>
      <c r="CN40" s="5"/>
      <c r="CO40" s="5"/>
      <c r="CP40" s="5"/>
      <c r="CQ40" s="5"/>
      <c r="CR40" s="5"/>
      <c r="CS40" s="5"/>
      <c r="CT40" s="5"/>
      <c r="CU40" s="5"/>
      <c r="CV40" s="5"/>
      <c r="CW40" s="5"/>
      <c r="CX40" s="5"/>
      <c r="CY40" s="5"/>
      <c r="CZ40" s="5"/>
      <c r="DA40" s="5"/>
      <c r="DB40" s="5"/>
      <c r="DC40" s="5"/>
      <c r="DD40" s="5"/>
      <c r="DE40" s="5"/>
      <c r="DF40" s="5"/>
      <c r="DG40" s="5"/>
      <c r="DH40" s="5"/>
      <c r="DI40" s="5"/>
      <c r="DJ40" s="5"/>
      <c r="DK40" s="5"/>
      <c r="DL40" s="5"/>
      <c r="DM40" s="5"/>
      <c r="DN40" s="5"/>
      <c r="DO40" s="5"/>
      <c r="DP40" s="5"/>
      <c r="DQ40" s="5"/>
      <c r="DR40" s="5"/>
      <c r="DS40" s="5"/>
      <c r="DT40" s="5"/>
      <c r="DU40" s="5"/>
      <c r="DV40" s="5"/>
      <c r="DW40" s="5"/>
      <c r="DX40" s="5"/>
      <c r="DY40" s="5"/>
      <c r="DZ40" s="5"/>
      <c r="EA40" s="5"/>
      <c r="EB40" s="5"/>
      <c r="EC40" s="5"/>
      <c r="ED40" s="5"/>
      <c r="EE40" s="5"/>
      <c r="EF40" s="5"/>
      <c r="EG40" s="5"/>
      <c r="EH40" s="5"/>
      <c r="EI40" s="5"/>
      <c r="EJ40" s="5"/>
      <c r="EK40" s="5"/>
      <c r="EL40" s="5"/>
      <c r="EM40" s="5"/>
      <c r="EN40" s="5"/>
      <c r="EO40" s="5"/>
      <c r="EP40" s="5"/>
      <c r="EQ40" s="5"/>
      <c r="ER40" s="5"/>
      <c r="ES40" s="5"/>
      <c r="ET40" s="5"/>
      <c r="EU40" s="5"/>
      <c r="EV40" s="5"/>
      <c r="EW40" s="5"/>
      <c r="EX40" s="5"/>
      <c r="EY40" s="5"/>
      <c r="EZ40" s="5"/>
      <c r="FA40" s="5"/>
      <c r="FB40" s="5"/>
      <c r="FC40" s="5"/>
      <c r="FD40" s="5"/>
      <c r="FE40" s="5"/>
      <c r="FF40" s="5"/>
      <c r="FG40" s="5"/>
      <c r="FH40" s="5"/>
      <c r="FI40" s="5"/>
      <c r="FJ40" s="5"/>
      <c r="FK40" s="5"/>
      <c r="FL40" s="5"/>
      <c r="FM40" s="5"/>
      <c r="FN40" s="5"/>
      <c r="FO40" s="5"/>
      <c r="FP40" s="5"/>
      <c r="FQ40" s="5"/>
      <c r="FR40" s="5"/>
      <c r="FS40" s="5"/>
      <c r="FT40" s="5"/>
      <c r="FU40" s="5"/>
      <c r="FV40" s="5"/>
      <c r="FW40" s="5"/>
      <c r="FX40" s="5"/>
      <c r="FY40" s="5"/>
      <c r="FZ40" s="5"/>
      <c r="GA40" s="5"/>
      <c r="GB40" s="5"/>
      <c r="GC40" s="5"/>
      <c r="GD40" s="5"/>
      <c r="GE40" s="5"/>
      <c r="GF40" s="5"/>
      <c r="GG40" s="5"/>
      <c r="GH40" s="5"/>
      <c r="GI40" s="5"/>
      <c r="GJ40" s="5"/>
      <c r="GK40" s="5"/>
      <c r="GL40" s="5"/>
      <c r="GM40" s="5"/>
      <c r="GN40" s="5"/>
      <c r="GO40" s="5"/>
      <c r="GP40" s="5"/>
      <c r="GQ40" s="5"/>
      <c r="GR40" s="5"/>
      <c r="GS40" s="5"/>
      <c r="GT40" s="5"/>
      <c r="GU40" s="5"/>
      <c r="GV40" s="5"/>
      <c r="GW40" s="5"/>
      <c r="GX40" s="5"/>
      <c r="GY40" s="5"/>
      <c r="GZ40" s="5"/>
      <c r="HA40" s="5"/>
      <c r="HB40" s="5"/>
      <c r="HC40" s="5"/>
      <c r="HD40" s="5"/>
      <c r="HE40" s="5"/>
      <c r="HF40" s="5"/>
      <c r="HG40" s="5"/>
      <c r="HH40" s="5"/>
      <c r="HI40" s="5"/>
      <c r="HJ40" s="5"/>
      <c r="HK40" s="5"/>
      <c r="HL40" s="5"/>
      <c r="HM40" s="5"/>
      <c r="HN40" s="5"/>
      <c r="HO40" s="5"/>
      <c r="HP40" s="5"/>
      <c r="HQ40" s="5"/>
      <c r="HR40" s="5"/>
      <c r="HS40" s="5"/>
      <c r="HT40" s="5"/>
      <c r="HU40" s="5"/>
      <c r="HV40" s="5"/>
      <c r="HW40" s="5"/>
      <c r="HX40" s="5"/>
      <c r="HY40" s="5"/>
      <c r="HZ40" s="5"/>
      <c r="IA40" s="5"/>
      <c r="IB40" s="5"/>
      <c r="IC40" s="5"/>
      <c r="ID40" s="5"/>
      <c r="IE40" s="5"/>
      <c r="IF40" s="5"/>
      <c r="IG40" s="5"/>
      <c r="IH40" s="5"/>
      <c r="II40" s="5"/>
      <c r="IJ40" s="5"/>
      <c r="IK40" s="5"/>
      <c r="IL40" s="5"/>
      <c r="IM40" s="5"/>
      <c r="IN40" s="5"/>
      <c r="IO40" s="5"/>
      <c r="IP40" s="5"/>
      <c r="IQ40" s="5"/>
      <c r="IR40" s="5"/>
      <c r="IS40" s="5"/>
      <c r="IT40" s="5"/>
      <c r="IU40" s="5"/>
      <c r="IV40" s="5"/>
    </row>
    <row r="41" spans="1:256" s="155" customFormat="1" ht="24.95" customHeight="1" x14ac:dyDescent="0.2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5"/>
      <c r="CA41" s="5"/>
      <c r="CB41" s="5"/>
      <c r="CC41" s="5"/>
      <c r="CD41" s="5"/>
      <c r="CE41" s="5"/>
      <c r="CF41" s="5"/>
      <c r="CG41" s="5"/>
      <c r="CH41" s="5"/>
      <c r="CI41" s="5"/>
      <c r="CJ41" s="5"/>
      <c r="CK41" s="5"/>
      <c r="CL41" s="5"/>
      <c r="CM41" s="5"/>
      <c r="CN41" s="5"/>
      <c r="CO41" s="5"/>
      <c r="CP41" s="5"/>
      <c r="CQ41" s="5"/>
      <c r="CR41" s="5"/>
      <c r="CS41" s="5"/>
      <c r="CT41" s="5"/>
      <c r="CU41" s="5"/>
      <c r="CV41" s="5"/>
      <c r="CW41" s="5"/>
      <c r="CX41" s="5"/>
      <c r="CY41" s="5"/>
      <c r="CZ41" s="5"/>
      <c r="DA41" s="5"/>
      <c r="DB41" s="5"/>
      <c r="DC41" s="5"/>
      <c r="DD41" s="5"/>
      <c r="DE41" s="5"/>
      <c r="DF41" s="5"/>
      <c r="DG41" s="5"/>
      <c r="DH41" s="5"/>
      <c r="DI41" s="5"/>
      <c r="DJ41" s="5"/>
      <c r="DK41" s="5"/>
      <c r="DL41" s="5"/>
      <c r="DM41" s="5"/>
      <c r="DN41" s="5"/>
      <c r="DO41" s="5"/>
      <c r="DP41" s="5"/>
      <c r="DQ41" s="5"/>
      <c r="DR41" s="5"/>
      <c r="DS41" s="5"/>
      <c r="DT41" s="5"/>
      <c r="DU41" s="5"/>
      <c r="DV41" s="5"/>
      <c r="DW41" s="5"/>
      <c r="DX41" s="5"/>
      <c r="DY41" s="5"/>
      <c r="DZ41" s="5"/>
      <c r="EA41" s="5"/>
      <c r="EB41" s="5"/>
      <c r="EC41" s="5"/>
      <c r="ED41" s="5"/>
      <c r="EE41" s="5"/>
      <c r="EF41" s="5"/>
      <c r="EG41" s="5"/>
      <c r="EH41" s="5"/>
      <c r="EI41" s="5"/>
      <c r="EJ41" s="5"/>
      <c r="EK41" s="5"/>
      <c r="EL41" s="5"/>
      <c r="EM41" s="5"/>
      <c r="EN41" s="5"/>
      <c r="EO41" s="5"/>
      <c r="EP41" s="5"/>
      <c r="EQ41" s="5"/>
      <c r="ER41" s="5"/>
      <c r="ES41" s="5"/>
      <c r="ET41" s="5"/>
      <c r="EU41" s="5"/>
      <c r="EV41" s="5"/>
      <c r="EW41" s="5"/>
      <c r="EX41" s="5"/>
      <c r="EY41" s="5"/>
      <c r="EZ41" s="5"/>
      <c r="FA41" s="5"/>
      <c r="FB41" s="5"/>
      <c r="FC41" s="5"/>
      <c r="FD41" s="5"/>
      <c r="FE41" s="5"/>
      <c r="FF41" s="5"/>
      <c r="FG41" s="5"/>
      <c r="FH41" s="5"/>
      <c r="FI41" s="5"/>
      <c r="FJ41" s="5"/>
      <c r="FK41" s="5"/>
      <c r="FL41" s="5"/>
      <c r="FM41" s="5"/>
      <c r="FN41" s="5"/>
      <c r="FO41" s="5"/>
      <c r="FP41" s="5"/>
      <c r="FQ41" s="5"/>
      <c r="FR41" s="5"/>
      <c r="FS41" s="5"/>
      <c r="FT41" s="5"/>
      <c r="FU41" s="5"/>
      <c r="FV41" s="5"/>
      <c r="FW41" s="5"/>
      <c r="FX41" s="5"/>
      <c r="FY41" s="5"/>
      <c r="FZ41" s="5"/>
      <c r="GA41" s="5"/>
      <c r="GB41" s="5"/>
      <c r="GC41" s="5"/>
      <c r="GD41" s="5"/>
      <c r="GE41" s="5"/>
      <c r="GF41" s="5"/>
      <c r="GG41" s="5"/>
      <c r="GH41" s="5"/>
      <c r="GI41" s="5"/>
      <c r="GJ41" s="5"/>
      <c r="GK41" s="5"/>
      <c r="GL41" s="5"/>
      <c r="GM41" s="5"/>
      <c r="GN41" s="5"/>
      <c r="GO41" s="5"/>
      <c r="GP41" s="5"/>
      <c r="GQ41" s="5"/>
      <c r="GR41" s="5"/>
      <c r="GS41" s="5"/>
      <c r="GT41" s="5"/>
      <c r="GU41" s="5"/>
      <c r="GV41" s="5"/>
      <c r="GW41" s="5"/>
      <c r="GX41" s="5"/>
      <c r="GY41" s="5"/>
      <c r="GZ41" s="5"/>
      <c r="HA41" s="5"/>
      <c r="HB41" s="5"/>
      <c r="HC41" s="5"/>
      <c r="HD41" s="5"/>
      <c r="HE41" s="5"/>
      <c r="HF41" s="5"/>
      <c r="HG41" s="5"/>
      <c r="HH41" s="5"/>
      <c r="HI41" s="5"/>
      <c r="HJ41" s="5"/>
      <c r="HK41" s="5"/>
      <c r="HL41" s="5"/>
      <c r="HM41" s="5"/>
      <c r="HN41" s="5"/>
      <c r="HO41" s="5"/>
      <c r="HP41" s="5"/>
      <c r="HQ41" s="5"/>
      <c r="HR41" s="5"/>
      <c r="HS41" s="5"/>
      <c r="HT41" s="5"/>
      <c r="HU41" s="5"/>
      <c r="HV41" s="5"/>
      <c r="HW41" s="5"/>
      <c r="HX41" s="5"/>
      <c r="HY41" s="5"/>
      <c r="HZ41" s="5"/>
      <c r="IA41" s="5"/>
      <c r="IB41" s="5"/>
      <c r="IC41" s="5"/>
      <c r="ID41" s="5"/>
      <c r="IE41" s="5"/>
      <c r="IF41" s="5"/>
      <c r="IG41" s="5"/>
      <c r="IH41" s="5"/>
      <c r="II41" s="5"/>
      <c r="IJ41" s="5"/>
      <c r="IK41" s="5"/>
      <c r="IL41" s="5"/>
      <c r="IM41" s="5"/>
      <c r="IN41" s="5"/>
      <c r="IO41" s="5"/>
      <c r="IP41" s="5"/>
      <c r="IQ41" s="5"/>
      <c r="IR41" s="5"/>
      <c r="IS41" s="5"/>
      <c r="IT41" s="5"/>
      <c r="IU41" s="5"/>
      <c r="IV41" s="5"/>
    </row>
    <row r="42" spans="1:256" ht="20.100000000000001" customHeight="1" x14ac:dyDescent="0.2"/>
    <row r="43" spans="1:256" ht="20.100000000000001" customHeight="1" x14ac:dyDescent="0.2"/>
    <row r="44" spans="1:256" ht="20.100000000000001" customHeight="1" x14ac:dyDescent="0.2"/>
  </sheetData>
  <mergeCells count="43">
    <mergeCell ref="G8:G12"/>
    <mergeCell ref="B8:B12"/>
    <mergeCell ref="C8:C12"/>
    <mergeCell ref="D8:D12"/>
    <mergeCell ref="E8:E12"/>
    <mergeCell ref="F8:F12"/>
    <mergeCell ref="B3:O3"/>
    <mergeCell ref="B6:B7"/>
    <mergeCell ref="C6:C7"/>
    <mergeCell ref="D6:D7"/>
    <mergeCell ref="E6:E7"/>
    <mergeCell ref="F6:F7"/>
    <mergeCell ref="G6:G7"/>
    <mergeCell ref="H6:H7"/>
    <mergeCell ref="I6:I7"/>
    <mergeCell ref="J6:M6"/>
    <mergeCell ref="N6:N7"/>
    <mergeCell ref="O6:O7"/>
    <mergeCell ref="G13:G17"/>
    <mergeCell ref="B18:B22"/>
    <mergeCell ref="C18:C22"/>
    <mergeCell ref="D18:D22"/>
    <mergeCell ref="E18:E22"/>
    <mergeCell ref="F18:F22"/>
    <mergeCell ref="G18:G22"/>
    <mergeCell ref="B13:B17"/>
    <mergeCell ref="C13:C17"/>
    <mergeCell ref="D13:D17"/>
    <mergeCell ref="E13:E17"/>
    <mergeCell ref="F13:F17"/>
    <mergeCell ref="G28:G32"/>
    <mergeCell ref="B23:B27"/>
    <mergeCell ref="C23:C27"/>
    <mergeCell ref="D23:D27"/>
    <mergeCell ref="E23:E27"/>
    <mergeCell ref="F23:F27"/>
    <mergeCell ref="G23:G27"/>
    <mergeCell ref="F28:F32"/>
    <mergeCell ref="B33:E33"/>
    <mergeCell ref="B28:B32"/>
    <mergeCell ref="C28:C32"/>
    <mergeCell ref="D28:D32"/>
    <mergeCell ref="E28:E32"/>
  </mergeCells>
  <phoneticPr fontId="3" type="noConversion"/>
  <conditionalFormatting sqref="N8:N32">
    <cfRule type="expression" dxfId="3" priority="1" stopIfTrue="1">
      <formula>#REF!&gt;0</formula>
    </cfRule>
  </conditionalFormatting>
  <conditionalFormatting sqref="O8:O32">
    <cfRule type="expression" dxfId="2" priority="34" stopIfTrue="1">
      <formula>#REF!&gt;0</formula>
    </cfRule>
  </conditionalFormatting>
  <conditionalFormatting sqref="O8:O32">
    <cfRule type="expression" dxfId="1" priority="35" stopIfTrue="1">
      <formula>#REF!&gt;0</formula>
    </cfRule>
  </conditionalFormatting>
  <conditionalFormatting sqref="N8:N32">
    <cfRule type="expression" dxfId="0" priority="36" stopIfTrue="1">
      <formula>#REF!&gt;0</formula>
    </cfRule>
  </conditionalFormatting>
  <pageMargins left="0.35433070866141736" right="0" top="0.59055118110236227" bottom="0.19685039370078741" header="0.51181102362204722" footer="0.51181102362204722"/>
  <pageSetup scale="40"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tabColor theme="6" tint="0.59999389629810485"/>
    <pageSetUpPr fitToPage="1"/>
  </sheetPr>
  <dimension ref="B1:R15"/>
  <sheetViews>
    <sheetView showGridLines="0" zoomScale="85" zoomScaleNormal="85" workbookViewId="0">
      <selection activeCell="I14" sqref="I14"/>
    </sheetView>
  </sheetViews>
  <sheetFormatPr defaultRowHeight="15" x14ac:dyDescent="0.2"/>
  <cols>
    <col min="1" max="1" width="6.5703125" style="4" customWidth="1"/>
    <col min="2" max="2" width="10" style="4" customWidth="1"/>
    <col min="3" max="3" width="27.7109375" style="4" customWidth="1"/>
    <col min="4" max="5" width="20.7109375" style="4" customWidth="1"/>
    <col min="6" max="9" width="22.7109375" style="4" customWidth="1"/>
    <col min="10" max="10" width="29.85546875" style="4" customWidth="1"/>
    <col min="11" max="11" width="29.140625" style="4" customWidth="1"/>
    <col min="12" max="12" width="33" style="4" customWidth="1"/>
    <col min="13" max="13" width="29.85546875" style="4" customWidth="1"/>
    <col min="14" max="14" width="34.28515625" style="4" customWidth="1"/>
    <col min="15" max="15" width="27.140625" style="4" customWidth="1"/>
    <col min="16" max="16" width="36.85546875" style="4" customWidth="1"/>
    <col min="17" max="16384" width="9.140625" style="4"/>
  </cols>
  <sheetData>
    <row r="1" spans="2:18" s="50" customFormat="1" ht="27.75" customHeight="1" x14ac:dyDescent="0.25">
      <c r="I1" s="50" t="s">
        <v>777</v>
      </c>
    </row>
    <row r="2" spans="2:18" ht="15.75" x14ac:dyDescent="0.25">
      <c r="C2" s="498"/>
      <c r="D2" s="498"/>
      <c r="E2" s="498"/>
      <c r="F2" s="498"/>
      <c r="G2" s="498"/>
      <c r="H2" s="498"/>
      <c r="I2" s="498"/>
      <c r="J2" s="498"/>
      <c r="K2" s="498"/>
      <c r="L2" s="498"/>
      <c r="M2" s="498"/>
      <c r="N2" s="498"/>
      <c r="O2" s="498"/>
      <c r="P2" s="498"/>
    </row>
    <row r="3" spans="2:18" ht="18" x14ac:dyDescent="0.25">
      <c r="B3" s="1023" t="s">
        <v>25</v>
      </c>
      <c r="C3" s="1023"/>
      <c r="D3" s="1023"/>
      <c r="E3" s="1023"/>
      <c r="F3" s="1023"/>
      <c r="G3" s="1023"/>
      <c r="H3" s="1023"/>
      <c r="I3" s="1023"/>
      <c r="J3" s="498"/>
      <c r="K3" s="498"/>
      <c r="L3" s="498"/>
      <c r="M3" s="498"/>
      <c r="N3" s="498"/>
      <c r="O3" s="498"/>
      <c r="P3" s="498"/>
    </row>
    <row r="4" spans="2:18" ht="15.75" x14ac:dyDescent="0.25">
      <c r="C4" s="207"/>
      <c r="D4" s="207"/>
      <c r="E4" s="207"/>
      <c r="F4" s="207"/>
      <c r="G4" s="207"/>
      <c r="H4" s="207"/>
      <c r="I4" s="207"/>
      <c r="J4" s="207"/>
      <c r="K4" s="207"/>
      <c r="L4" s="207"/>
      <c r="M4" s="207"/>
      <c r="N4" s="207"/>
      <c r="O4" s="207"/>
      <c r="P4" s="207"/>
    </row>
    <row r="5" spans="2:18" ht="16.5" thickBot="1" x14ac:dyDescent="0.3">
      <c r="C5" s="69"/>
      <c r="D5" s="69"/>
      <c r="E5" s="69"/>
      <c r="I5" s="514" t="s">
        <v>46</v>
      </c>
      <c r="K5" s="69"/>
      <c r="L5" s="69"/>
      <c r="M5" s="69"/>
      <c r="N5" s="69"/>
      <c r="O5" s="69"/>
      <c r="P5" s="69"/>
    </row>
    <row r="6" spans="2:18" s="60" customFormat="1" ht="32.25" customHeight="1" x14ac:dyDescent="0.25">
      <c r="B6" s="1035" t="s">
        <v>2</v>
      </c>
      <c r="C6" s="1037" t="s">
        <v>26</v>
      </c>
      <c r="D6" s="510" t="s">
        <v>388</v>
      </c>
      <c r="E6" s="511" t="s">
        <v>395</v>
      </c>
      <c r="F6" s="1039" t="s">
        <v>837</v>
      </c>
      <c r="G6" s="1026" t="s">
        <v>826</v>
      </c>
      <c r="H6" s="1026" t="s">
        <v>827</v>
      </c>
      <c r="I6" s="1033" t="s">
        <v>832</v>
      </c>
      <c r="J6" s="80"/>
      <c r="K6" s="80"/>
      <c r="L6" s="80"/>
      <c r="M6" s="80"/>
      <c r="N6" s="80"/>
      <c r="O6" s="2"/>
      <c r="P6" s="29"/>
      <c r="Q6" s="29"/>
      <c r="R6" s="29"/>
    </row>
    <row r="7" spans="2:18" s="60" customFormat="1" ht="26.25" customHeight="1" thickBot="1" x14ac:dyDescent="0.25">
      <c r="B7" s="1036"/>
      <c r="C7" s="1038"/>
      <c r="D7" s="512" t="s">
        <v>717</v>
      </c>
      <c r="E7" s="513" t="s">
        <v>717</v>
      </c>
      <c r="F7" s="1040"/>
      <c r="G7" s="1027"/>
      <c r="H7" s="1027"/>
      <c r="I7" s="1034"/>
      <c r="J7" s="29"/>
      <c r="K7" s="29"/>
      <c r="L7" s="29"/>
      <c r="M7" s="29"/>
      <c r="N7" s="29"/>
      <c r="O7" s="29"/>
      <c r="P7" s="29"/>
      <c r="Q7" s="29"/>
      <c r="R7" s="29"/>
    </row>
    <row r="8" spans="2:18" s="262" customFormat="1" ht="33" customHeight="1" x14ac:dyDescent="0.2">
      <c r="B8" s="499" t="s">
        <v>84</v>
      </c>
      <c r="C8" s="507" t="s">
        <v>27</v>
      </c>
      <c r="D8" s="265"/>
      <c r="E8" s="500"/>
      <c r="F8" s="265"/>
      <c r="G8" s="192"/>
      <c r="H8" s="192"/>
      <c r="I8" s="195"/>
      <c r="J8" s="220"/>
      <c r="K8" s="220"/>
      <c r="L8" s="220"/>
      <c r="M8" s="220"/>
      <c r="N8" s="220"/>
      <c r="O8" s="220"/>
      <c r="P8" s="220"/>
      <c r="Q8" s="220"/>
      <c r="R8" s="220"/>
    </row>
    <row r="9" spans="2:18" s="262" customFormat="1" ht="33" customHeight="1" x14ac:dyDescent="0.2">
      <c r="B9" s="501" t="s">
        <v>85</v>
      </c>
      <c r="C9" s="508" t="s">
        <v>28</v>
      </c>
      <c r="D9" s="279"/>
      <c r="E9" s="502"/>
      <c r="F9" s="191"/>
      <c r="G9" s="138"/>
      <c r="H9" s="138"/>
      <c r="I9" s="139"/>
      <c r="J9" s="220"/>
      <c r="K9" s="220"/>
      <c r="L9" s="220"/>
      <c r="M9" s="220"/>
      <c r="N9" s="220"/>
      <c r="O9" s="220"/>
      <c r="P9" s="220"/>
      <c r="Q9" s="220"/>
      <c r="R9" s="220"/>
    </row>
    <row r="10" spans="2:18" s="262" customFormat="1" ht="33" customHeight="1" x14ac:dyDescent="0.2">
      <c r="B10" s="501" t="s">
        <v>86</v>
      </c>
      <c r="C10" s="508" t="s">
        <v>29</v>
      </c>
      <c r="D10" s="191"/>
      <c r="E10" s="503"/>
      <c r="F10" s="191"/>
      <c r="G10" s="138"/>
      <c r="H10" s="138"/>
      <c r="I10" s="139"/>
      <c r="J10" s="220"/>
      <c r="K10" s="220"/>
      <c r="L10" s="220"/>
      <c r="M10" s="220"/>
      <c r="N10" s="220"/>
      <c r="O10" s="220"/>
      <c r="P10" s="220"/>
      <c r="Q10" s="220"/>
      <c r="R10" s="220"/>
    </row>
    <row r="11" spans="2:18" s="262" customFormat="1" ht="33" customHeight="1" x14ac:dyDescent="0.2">
      <c r="B11" s="501" t="s">
        <v>87</v>
      </c>
      <c r="C11" s="508" t="s">
        <v>30</v>
      </c>
      <c r="D11" s="191">
        <v>20000</v>
      </c>
      <c r="E11" s="503">
        <v>20000</v>
      </c>
      <c r="F11" s="191">
        <v>0</v>
      </c>
      <c r="G11" s="138">
        <v>10000</v>
      </c>
      <c r="H11" s="138">
        <v>10000</v>
      </c>
      <c r="I11" s="139">
        <v>20000</v>
      </c>
      <c r="J11" s="220"/>
      <c r="K11" s="220"/>
      <c r="L11" s="220"/>
      <c r="M11" s="220"/>
      <c r="N11" s="220"/>
      <c r="O11" s="220"/>
      <c r="P11" s="220"/>
      <c r="Q11" s="220"/>
      <c r="R11" s="220"/>
    </row>
    <row r="12" spans="2:18" s="262" customFormat="1" ht="33" customHeight="1" x14ac:dyDescent="0.2">
      <c r="B12" s="501" t="s">
        <v>88</v>
      </c>
      <c r="C12" s="508" t="s">
        <v>66</v>
      </c>
      <c r="D12" s="191">
        <v>50000</v>
      </c>
      <c r="E12" s="503">
        <v>46000</v>
      </c>
      <c r="F12" s="191">
        <v>15000</v>
      </c>
      <c r="G12" s="138">
        <v>30000</v>
      </c>
      <c r="H12" s="138">
        <v>45000</v>
      </c>
      <c r="I12" s="139">
        <v>60000</v>
      </c>
      <c r="J12" s="220"/>
      <c r="K12" s="220"/>
      <c r="L12" s="220"/>
      <c r="M12" s="220"/>
      <c r="N12" s="220"/>
      <c r="O12" s="220"/>
      <c r="P12" s="220"/>
      <c r="Q12" s="220"/>
      <c r="R12" s="220"/>
    </row>
    <row r="13" spans="2:18" s="262" customFormat="1" ht="33" customHeight="1" x14ac:dyDescent="0.2">
      <c r="B13" s="501" t="s">
        <v>89</v>
      </c>
      <c r="C13" s="508" t="s">
        <v>31</v>
      </c>
      <c r="D13" s="191">
        <v>250000</v>
      </c>
      <c r="E13" s="503">
        <v>300000</v>
      </c>
      <c r="F13" s="191">
        <v>50000</v>
      </c>
      <c r="G13" s="138">
        <v>150000</v>
      </c>
      <c r="H13" s="138">
        <v>150000</v>
      </c>
      <c r="I13" s="139">
        <v>300000</v>
      </c>
      <c r="J13" s="220"/>
      <c r="K13" s="220"/>
      <c r="L13" s="220"/>
      <c r="M13" s="220"/>
      <c r="N13" s="220"/>
      <c r="O13" s="220"/>
      <c r="P13" s="220"/>
      <c r="Q13" s="220"/>
      <c r="R13" s="220"/>
    </row>
    <row r="14" spans="2:18" s="262" customFormat="1" ht="33" customHeight="1" thickBot="1" x14ac:dyDescent="0.25">
      <c r="B14" s="504" t="s">
        <v>90</v>
      </c>
      <c r="C14" s="509" t="s">
        <v>23</v>
      </c>
      <c r="D14" s="505"/>
      <c r="E14" s="506"/>
      <c r="F14" s="228"/>
      <c r="G14" s="140"/>
      <c r="H14" s="140"/>
      <c r="I14" s="141"/>
      <c r="J14" s="220"/>
      <c r="K14" s="220"/>
      <c r="L14" s="220"/>
      <c r="M14" s="220"/>
      <c r="N14" s="220"/>
      <c r="O14" s="220"/>
      <c r="P14" s="220"/>
      <c r="Q14" s="220"/>
      <c r="R14" s="220"/>
    </row>
    <row r="15" spans="2:18" x14ac:dyDescent="0.2">
      <c r="B15" s="284"/>
    </row>
  </sheetData>
  <mergeCells count="7">
    <mergeCell ref="H6:H7"/>
    <mergeCell ref="I6:I7"/>
    <mergeCell ref="B3:I3"/>
    <mergeCell ref="B6:B7"/>
    <mergeCell ref="C6:C7"/>
    <mergeCell ref="F6:F7"/>
    <mergeCell ref="G6:G7"/>
  </mergeCells>
  <phoneticPr fontId="3" type="noConversion"/>
  <pageMargins left="0.7" right="0.7" top="0.75" bottom="0.75" header="0.3" footer="0.3"/>
  <pageSetup scale="73" orientation="landscape" r:id="rId1"/>
  <headerFooter alignWithMargins="0"/>
  <ignoredErrors>
    <ignoredError sqref="B8:B14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7"/>
  <sheetViews>
    <sheetView showGridLines="0" topLeftCell="A40" workbookViewId="0">
      <selection activeCell="A46" sqref="A46:E65"/>
    </sheetView>
  </sheetViews>
  <sheetFormatPr defaultRowHeight="15.75" x14ac:dyDescent="0.25"/>
  <cols>
    <col min="1" max="1" width="3.42578125" style="51" customWidth="1"/>
    <col min="2" max="2" width="59.5703125" style="51" customWidth="1"/>
    <col min="3" max="3" width="12.5703125" style="51" customWidth="1"/>
    <col min="4" max="5" width="17.85546875" style="51" customWidth="1"/>
    <col min="6" max="6" width="3.140625" style="51" customWidth="1"/>
    <col min="7" max="16384" width="9.140625" style="51"/>
  </cols>
  <sheetData>
    <row r="1" spans="1:5" x14ac:dyDescent="0.25">
      <c r="E1" s="62" t="s">
        <v>349</v>
      </c>
    </row>
    <row r="2" spans="1:5" s="4" customFormat="1" ht="21.75" customHeight="1" x14ac:dyDescent="0.25">
      <c r="B2" s="786" t="s">
        <v>43</v>
      </c>
      <c r="C2" s="786"/>
      <c r="D2" s="786"/>
      <c r="E2" s="786"/>
    </row>
    <row r="3" spans="1:5" s="4" customFormat="1" ht="14.25" customHeight="1" x14ac:dyDescent="0.25">
      <c r="B3" s="787" t="s">
        <v>767</v>
      </c>
      <c r="C3" s="787"/>
      <c r="D3" s="787"/>
      <c r="E3" s="787"/>
    </row>
    <row r="4" spans="1:5" ht="16.5" thickBot="1" x14ac:dyDescent="0.3">
      <c r="E4" s="52" t="s">
        <v>198</v>
      </c>
    </row>
    <row r="5" spans="1:5" ht="39" customHeight="1" x14ac:dyDescent="0.25">
      <c r="A5" s="57"/>
      <c r="B5" s="545" t="s">
        <v>668</v>
      </c>
      <c r="C5" s="546" t="s">
        <v>40</v>
      </c>
      <c r="D5" s="547" t="s">
        <v>816</v>
      </c>
      <c r="E5" s="548" t="s">
        <v>817</v>
      </c>
    </row>
    <row r="6" spans="1:5" ht="16.5" thickBot="1" x14ac:dyDescent="0.3">
      <c r="A6" s="57"/>
      <c r="B6" s="48">
        <v>1</v>
      </c>
      <c r="C6" s="30">
        <v>2</v>
      </c>
      <c r="D6" s="78">
        <v>3</v>
      </c>
      <c r="E6" s="79">
        <v>4</v>
      </c>
    </row>
    <row r="7" spans="1:5" s="68" customFormat="1" ht="20.100000000000001" customHeight="1" x14ac:dyDescent="0.25">
      <c r="A7" s="77"/>
      <c r="B7" s="74" t="s">
        <v>669</v>
      </c>
      <c r="C7" s="71"/>
      <c r="D7" s="24"/>
      <c r="E7" s="72"/>
    </row>
    <row r="8" spans="1:5" s="68" customFormat="1" ht="20.100000000000001" customHeight="1" x14ac:dyDescent="0.25">
      <c r="A8" s="77"/>
      <c r="B8" s="525" t="s">
        <v>670</v>
      </c>
      <c r="C8" s="531">
        <v>3001</v>
      </c>
      <c r="D8" s="543">
        <v>53625</v>
      </c>
      <c r="E8" s="544">
        <v>27260</v>
      </c>
    </row>
    <row r="9" spans="1:5" s="68" customFormat="1" ht="20.100000000000001" customHeight="1" x14ac:dyDescent="0.25">
      <c r="A9" s="77"/>
      <c r="B9" s="75" t="s">
        <v>671</v>
      </c>
      <c r="C9" s="17">
        <v>3002</v>
      </c>
      <c r="D9" s="25">
        <v>17650</v>
      </c>
      <c r="E9" s="73">
        <v>3323</v>
      </c>
    </row>
    <row r="10" spans="1:5" s="68" customFormat="1" ht="20.100000000000001" customHeight="1" x14ac:dyDescent="0.25">
      <c r="A10" s="77"/>
      <c r="B10" s="75" t="s">
        <v>672</v>
      </c>
      <c r="C10" s="17">
        <v>3003</v>
      </c>
      <c r="D10" s="25"/>
      <c r="E10" s="73"/>
    </row>
    <row r="11" spans="1:5" s="68" customFormat="1" ht="20.100000000000001" customHeight="1" x14ac:dyDescent="0.25">
      <c r="A11" s="77"/>
      <c r="B11" s="75" t="s">
        <v>673</v>
      </c>
      <c r="C11" s="17">
        <v>3004</v>
      </c>
      <c r="D11" s="25"/>
      <c r="E11" s="73"/>
    </row>
    <row r="12" spans="1:5" s="68" customFormat="1" ht="20.100000000000001" customHeight="1" x14ac:dyDescent="0.25">
      <c r="A12" s="77"/>
      <c r="B12" s="75" t="s">
        <v>788</v>
      </c>
      <c r="C12" s="17">
        <v>3005</v>
      </c>
      <c r="D12" s="25">
        <v>35975</v>
      </c>
      <c r="E12" s="73">
        <v>23937</v>
      </c>
    </row>
    <row r="13" spans="1:5" s="68" customFormat="1" ht="20.100000000000001" customHeight="1" x14ac:dyDescent="0.25">
      <c r="A13" s="77"/>
      <c r="B13" s="525" t="s">
        <v>674</v>
      </c>
      <c r="C13" s="531">
        <v>3006</v>
      </c>
      <c r="D13" s="543">
        <v>24720</v>
      </c>
      <c r="E13" s="544">
        <v>29405</v>
      </c>
    </row>
    <row r="14" spans="1:5" s="68" customFormat="1" ht="20.100000000000001" customHeight="1" x14ac:dyDescent="0.25">
      <c r="A14" s="77"/>
      <c r="B14" s="75" t="s">
        <v>675</v>
      </c>
      <c r="C14" s="17">
        <v>3007</v>
      </c>
      <c r="D14" s="25">
        <v>7100</v>
      </c>
      <c r="E14" s="73">
        <v>5719</v>
      </c>
    </row>
    <row r="15" spans="1:5" s="68" customFormat="1" ht="20.100000000000001" customHeight="1" x14ac:dyDescent="0.25">
      <c r="A15" s="77"/>
      <c r="B15" s="75" t="s">
        <v>676</v>
      </c>
      <c r="C15" s="17">
        <v>3008</v>
      </c>
      <c r="D15" s="25"/>
      <c r="E15" s="73"/>
    </row>
    <row r="16" spans="1:5" s="68" customFormat="1" ht="20.100000000000001" customHeight="1" x14ac:dyDescent="0.25">
      <c r="A16" s="77"/>
      <c r="B16" s="75" t="s">
        <v>677</v>
      </c>
      <c r="C16" s="17">
        <v>3009</v>
      </c>
      <c r="D16" s="25">
        <v>17300</v>
      </c>
      <c r="E16" s="73">
        <v>15653</v>
      </c>
    </row>
    <row r="17" spans="1:5" s="68" customFormat="1" ht="20.100000000000001" customHeight="1" x14ac:dyDescent="0.25">
      <c r="A17" s="77"/>
      <c r="B17" s="75" t="s">
        <v>678</v>
      </c>
      <c r="C17" s="17">
        <v>3010</v>
      </c>
      <c r="D17" s="25"/>
      <c r="E17" s="73"/>
    </row>
    <row r="18" spans="1:5" s="68" customFormat="1" ht="20.100000000000001" customHeight="1" x14ac:dyDescent="0.25">
      <c r="A18" s="77"/>
      <c r="B18" s="75" t="s">
        <v>679</v>
      </c>
      <c r="C18" s="17">
        <v>3011</v>
      </c>
      <c r="D18" s="25"/>
      <c r="E18" s="73"/>
    </row>
    <row r="19" spans="1:5" s="68" customFormat="1" ht="20.100000000000001" customHeight="1" x14ac:dyDescent="0.25">
      <c r="A19" s="77"/>
      <c r="B19" s="75" t="s">
        <v>680</v>
      </c>
      <c r="C19" s="17">
        <v>3012</v>
      </c>
      <c r="D19" s="25">
        <v>320</v>
      </c>
      <c r="E19" s="73">
        <v>1693</v>
      </c>
    </row>
    <row r="20" spans="1:5" s="68" customFormat="1" ht="20.100000000000001" customHeight="1" x14ac:dyDescent="0.25">
      <c r="A20" s="77"/>
      <c r="B20" s="75" t="s">
        <v>681</v>
      </c>
      <c r="C20" s="17">
        <v>3013</v>
      </c>
      <c r="D20" s="25"/>
      <c r="E20" s="746"/>
    </row>
    <row r="21" spans="1:5" s="68" customFormat="1" ht="20.100000000000001" customHeight="1" x14ac:dyDescent="0.25">
      <c r="A21" s="77"/>
      <c r="B21" s="75" t="s">
        <v>786</v>
      </c>
      <c r="C21" s="17">
        <v>3014</v>
      </c>
      <c r="D21" s="25"/>
      <c r="E21" s="746"/>
    </row>
    <row r="22" spans="1:5" s="68" customFormat="1" ht="20.100000000000001" customHeight="1" x14ac:dyDescent="0.25">
      <c r="A22" s="77"/>
      <c r="B22" s="75" t="s">
        <v>682</v>
      </c>
      <c r="C22" s="17">
        <v>3015</v>
      </c>
      <c r="D22" s="25"/>
      <c r="E22" s="73"/>
    </row>
    <row r="23" spans="1:5" s="68" customFormat="1" ht="20.100000000000001" customHeight="1" x14ac:dyDescent="0.25">
      <c r="A23" s="77"/>
      <c r="B23" s="75" t="s">
        <v>683</v>
      </c>
      <c r="C23" s="17">
        <v>3016</v>
      </c>
      <c r="D23" s="25"/>
      <c r="E23" s="73"/>
    </row>
    <row r="24" spans="1:5" s="68" customFormat="1" ht="20.100000000000001" customHeight="1" x14ac:dyDescent="0.25">
      <c r="A24" s="77"/>
      <c r="B24" s="76" t="s">
        <v>807</v>
      </c>
      <c r="C24" s="17"/>
      <c r="D24" s="25"/>
      <c r="E24" s="73"/>
    </row>
    <row r="25" spans="1:5" s="68" customFormat="1" ht="20.100000000000001" customHeight="1" x14ac:dyDescent="0.25">
      <c r="A25" s="77"/>
      <c r="B25" s="525" t="s">
        <v>132</v>
      </c>
      <c r="C25" s="531">
        <v>3017</v>
      </c>
      <c r="D25" s="543"/>
      <c r="E25" s="544"/>
    </row>
    <row r="26" spans="1:5" s="68" customFormat="1" ht="20.100000000000001" customHeight="1" x14ac:dyDescent="0.25">
      <c r="A26" s="77"/>
      <c r="B26" s="75" t="s">
        <v>685</v>
      </c>
      <c r="C26" s="17">
        <v>3018</v>
      </c>
      <c r="D26" s="25"/>
      <c r="E26" s="73"/>
    </row>
    <row r="27" spans="1:5" s="68" customFormat="1" ht="27.75" customHeight="1" x14ac:dyDescent="0.25">
      <c r="A27" s="77"/>
      <c r="B27" s="75" t="s">
        <v>686</v>
      </c>
      <c r="C27" s="17">
        <v>3019</v>
      </c>
      <c r="D27" s="25"/>
      <c r="E27" s="73"/>
    </row>
    <row r="28" spans="1:5" s="68" customFormat="1" ht="20.100000000000001" customHeight="1" x14ac:dyDescent="0.25">
      <c r="A28" s="77"/>
      <c r="B28" s="75" t="s">
        <v>687</v>
      </c>
      <c r="C28" s="17">
        <v>3020</v>
      </c>
      <c r="D28" s="25"/>
      <c r="E28" s="73"/>
    </row>
    <row r="29" spans="1:5" s="68" customFormat="1" ht="20.100000000000001" customHeight="1" x14ac:dyDescent="0.25">
      <c r="A29" s="77"/>
      <c r="B29" s="75" t="s">
        <v>688</v>
      </c>
      <c r="C29" s="17">
        <v>3021</v>
      </c>
      <c r="D29" s="25"/>
      <c r="E29" s="73"/>
    </row>
    <row r="30" spans="1:5" s="68" customFormat="1" ht="20.100000000000001" customHeight="1" x14ac:dyDescent="0.25">
      <c r="A30" s="77"/>
      <c r="B30" s="75" t="s">
        <v>32</v>
      </c>
      <c r="C30" s="17">
        <v>3022</v>
      </c>
      <c r="D30" s="25"/>
      <c r="E30" s="73"/>
    </row>
    <row r="31" spans="1:5" s="68" customFormat="1" ht="20.100000000000001" customHeight="1" x14ac:dyDescent="0.25">
      <c r="A31" s="77"/>
      <c r="B31" s="525" t="s">
        <v>133</v>
      </c>
      <c r="C31" s="531">
        <v>3023</v>
      </c>
      <c r="D31" s="543">
        <v>6200</v>
      </c>
      <c r="E31" s="544">
        <v>1020</v>
      </c>
    </row>
    <row r="32" spans="1:5" s="68" customFormat="1" ht="20.100000000000001" customHeight="1" x14ac:dyDescent="0.25">
      <c r="A32" s="77"/>
      <c r="B32" s="75" t="s">
        <v>689</v>
      </c>
      <c r="C32" s="17">
        <v>3024</v>
      </c>
      <c r="D32" s="25"/>
      <c r="E32" s="73"/>
    </row>
    <row r="33" spans="1:5" s="68" customFormat="1" ht="34.5" customHeight="1" x14ac:dyDescent="0.25">
      <c r="A33" s="77"/>
      <c r="B33" s="75" t="s">
        <v>690</v>
      </c>
      <c r="C33" s="17">
        <v>3025</v>
      </c>
      <c r="D33" s="25">
        <v>6200</v>
      </c>
      <c r="E33" s="73">
        <v>1020</v>
      </c>
    </row>
    <row r="34" spans="1:5" s="68" customFormat="1" ht="20.100000000000001" customHeight="1" x14ac:dyDescent="0.25">
      <c r="A34" s="77"/>
      <c r="B34" s="75" t="s">
        <v>691</v>
      </c>
      <c r="C34" s="17">
        <v>3026</v>
      </c>
      <c r="D34" s="25"/>
      <c r="E34" s="73"/>
    </row>
    <row r="35" spans="1:5" s="68" customFormat="1" ht="20.100000000000001" customHeight="1" x14ac:dyDescent="0.25">
      <c r="A35" s="77"/>
      <c r="B35" s="75" t="s">
        <v>692</v>
      </c>
      <c r="C35" s="17">
        <v>3027</v>
      </c>
      <c r="D35" s="25"/>
      <c r="E35" s="73"/>
    </row>
    <row r="36" spans="1:5" s="68" customFormat="1" ht="20.100000000000001" customHeight="1" x14ac:dyDescent="0.25">
      <c r="A36" s="77"/>
      <c r="B36" s="75" t="s">
        <v>693</v>
      </c>
      <c r="C36" s="17">
        <v>3028</v>
      </c>
      <c r="D36" s="25">
        <v>6200</v>
      </c>
      <c r="E36" s="73">
        <v>1020</v>
      </c>
    </row>
    <row r="37" spans="1:5" s="68" customFormat="1" ht="22.5" customHeight="1" x14ac:dyDescent="0.25">
      <c r="A37" s="77"/>
      <c r="B37" s="76" t="s">
        <v>694</v>
      </c>
      <c r="C37" s="17"/>
      <c r="D37" s="25"/>
      <c r="E37" s="73"/>
    </row>
    <row r="38" spans="1:5" s="68" customFormat="1" ht="20.100000000000001" customHeight="1" x14ac:dyDescent="0.25">
      <c r="A38" s="77"/>
      <c r="B38" s="525" t="s">
        <v>695</v>
      </c>
      <c r="C38" s="531">
        <v>3029</v>
      </c>
      <c r="D38" s="543"/>
      <c r="E38" s="544"/>
    </row>
    <row r="39" spans="1:5" s="68" customFormat="1" ht="20.100000000000001" customHeight="1" x14ac:dyDescent="0.25">
      <c r="A39" s="77"/>
      <c r="B39" s="75" t="s">
        <v>33</v>
      </c>
      <c r="C39" s="17">
        <v>3030</v>
      </c>
      <c r="D39" s="25"/>
      <c r="E39" s="73"/>
    </row>
    <row r="40" spans="1:5" s="68" customFormat="1" ht="20.100000000000001" customHeight="1" x14ac:dyDescent="0.25">
      <c r="A40" s="77"/>
      <c r="B40" s="75" t="s">
        <v>696</v>
      </c>
      <c r="C40" s="17">
        <v>3031</v>
      </c>
      <c r="D40" s="25"/>
      <c r="E40" s="73"/>
    </row>
    <row r="41" spans="1:5" s="68" customFormat="1" ht="20.100000000000001" customHeight="1" x14ac:dyDescent="0.25">
      <c r="A41" s="77"/>
      <c r="B41" s="75" t="s">
        <v>697</v>
      </c>
      <c r="C41" s="17">
        <v>3032</v>
      </c>
      <c r="D41" s="25"/>
      <c r="E41" s="73"/>
    </row>
    <row r="42" spans="1:5" s="68" customFormat="1" ht="20.100000000000001" customHeight="1" x14ac:dyDescent="0.25">
      <c r="A42" s="77"/>
      <c r="B42" s="75" t="s">
        <v>698</v>
      </c>
      <c r="C42" s="17">
        <v>3033</v>
      </c>
      <c r="D42" s="25"/>
      <c r="E42" s="73"/>
    </row>
    <row r="43" spans="1:5" s="68" customFormat="1" ht="20.100000000000001" customHeight="1" x14ac:dyDescent="0.25">
      <c r="A43" s="77"/>
      <c r="B43" s="75" t="s">
        <v>699</v>
      </c>
      <c r="C43" s="17">
        <v>3034</v>
      </c>
      <c r="D43" s="25"/>
      <c r="E43" s="73"/>
    </row>
    <row r="44" spans="1:5" s="68" customFormat="1" ht="20.100000000000001" customHeight="1" x14ac:dyDescent="0.25">
      <c r="A44" s="77"/>
      <c r="B44" s="75" t="s">
        <v>700</v>
      </c>
      <c r="C44" s="17">
        <v>3035</v>
      </c>
      <c r="D44" s="25"/>
      <c r="E44" s="73"/>
    </row>
    <row r="45" spans="1:5" s="68" customFormat="1" ht="20.100000000000001" customHeight="1" x14ac:dyDescent="0.25">
      <c r="A45" s="77"/>
      <c r="B45" s="75" t="s">
        <v>787</v>
      </c>
      <c r="C45" s="17">
        <v>3036</v>
      </c>
      <c r="D45" s="25"/>
      <c r="E45" s="73"/>
    </row>
    <row r="46" spans="1:5" s="68" customFormat="1" ht="20.100000000000001" customHeight="1" x14ac:dyDescent="0.25">
      <c r="A46" s="77"/>
      <c r="B46" s="525" t="s">
        <v>701</v>
      </c>
      <c r="C46" s="531">
        <v>3037</v>
      </c>
      <c r="D46" s="543"/>
      <c r="E46" s="544"/>
    </row>
    <row r="47" spans="1:5" s="68" customFormat="1" ht="20.100000000000001" customHeight="1" x14ac:dyDescent="0.25">
      <c r="A47" s="77"/>
      <c r="B47" s="75" t="s">
        <v>702</v>
      </c>
      <c r="C47" s="17">
        <v>3038</v>
      </c>
      <c r="D47" s="25"/>
      <c r="E47" s="73"/>
    </row>
    <row r="48" spans="1:5" s="68" customFormat="1" ht="20.100000000000001" customHeight="1" x14ac:dyDescent="0.25">
      <c r="A48" s="77"/>
      <c r="B48" s="75" t="s">
        <v>696</v>
      </c>
      <c r="C48" s="17">
        <v>3039</v>
      </c>
      <c r="D48" s="25"/>
      <c r="E48" s="73"/>
    </row>
    <row r="49" spans="1:5" s="68" customFormat="1" ht="20.100000000000001" customHeight="1" x14ac:dyDescent="0.25">
      <c r="A49" s="77"/>
      <c r="B49" s="75" t="s">
        <v>697</v>
      </c>
      <c r="C49" s="17">
        <v>3040</v>
      </c>
      <c r="D49" s="25"/>
      <c r="E49" s="73"/>
    </row>
    <row r="50" spans="1:5" s="68" customFormat="1" ht="20.100000000000001" customHeight="1" x14ac:dyDescent="0.25">
      <c r="A50" s="77"/>
      <c r="B50" s="75" t="s">
        <v>698</v>
      </c>
      <c r="C50" s="17">
        <v>3041</v>
      </c>
      <c r="D50" s="25"/>
      <c r="E50" s="73"/>
    </row>
    <row r="51" spans="1:5" s="68" customFormat="1" ht="20.100000000000001" customHeight="1" x14ac:dyDescent="0.25">
      <c r="A51" s="77"/>
      <c r="B51" s="75" t="s">
        <v>699</v>
      </c>
      <c r="C51" s="17">
        <v>3042</v>
      </c>
      <c r="D51" s="25"/>
      <c r="E51" s="73"/>
    </row>
    <row r="52" spans="1:5" s="68" customFormat="1" ht="20.100000000000001" customHeight="1" x14ac:dyDescent="0.25">
      <c r="A52" s="77"/>
      <c r="B52" s="75" t="s">
        <v>703</v>
      </c>
      <c r="C52" s="17">
        <v>3043</v>
      </c>
      <c r="D52" s="25"/>
      <c r="E52" s="73"/>
    </row>
    <row r="53" spans="1:5" s="68" customFormat="1" ht="20.100000000000001" customHeight="1" x14ac:dyDescent="0.25">
      <c r="A53" s="77"/>
      <c r="B53" s="75" t="s">
        <v>704</v>
      </c>
      <c r="C53" s="17">
        <v>3044</v>
      </c>
      <c r="D53" s="25"/>
      <c r="E53" s="73"/>
    </row>
    <row r="54" spans="1:5" s="68" customFormat="1" ht="20.100000000000001" customHeight="1" x14ac:dyDescent="0.25">
      <c r="A54" s="77"/>
      <c r="B54" s="75" t="s">
        <v>705</v>
      </c>
      <c r="C54" s="17">
        <v>3045</v>
      </c>
      <c r="D54" s="25"/>
      <c r="E54" s="73"/>
    </row>
    <row r="55" spans="1:5" s="68" customFormat="1" ht="20.100000000000001" customHeight="1" x14ac:dyDescent="0.25">
      <c r="A55" s="77"/>
      <c r="B55" s="75" t="s">
        <v>706</v>
      </c>
      <c r="C55" s="17">
        <v>3046</v>
      </c>
      <c r="D55" s="25"/>
      <c r="E55" s="73"/>
    </row>
    <row r="56" spans="1:5" s="68" customFormat="1" ht="20.100000000000001" customHeight="1" x14ac:dyDescent="0.25">
      <c r="A56" s="77"/>
      <c r="B56" s="75" t="s">
        <v>707</v>
      </c>
      <c r="C56" s="17">
        <v>3047</v>
      </c>
      <c r="D56" s="25"/>
      <c r="E56" s="73"/>
    </row>
    <row r="57" spans="1:5" s="68" customFormat="1" ht="20.100000000000001" customHeight="1" x14ac:dyDescent="0.25">
      <c r="A57" s="77"/>
      <c r="B57" s="76" t="s">
        <v>708</v>
      </c>
      <c r="C57" s="17">
        <v>3048</v>
      </c>
      <c r="D57" s="25">
        <v>53625</v>
      </c>
      <c r="E57" s="73">
        <v>27260</v>
      </c>
    </row>
    <row r="58" spans="1:5" s="68" customFormat="1" ht="20.100000000000001" customHeight="1" x14ac:dyDescent="0.25">
      <c r="A58" s="77"/>
      <c r="B58" s="76" t="s">
        <v>709</v>
      </c>
      <c r="C58" s="17">
        <v>3049</v>
      </c>
      <c r="D58" s="25">
        <v>30920</v>
      </c>
      <c r="E58" s="73">
        <v>24085</v>
      </c>
    </row>
    <row r="59" spans="1:5" s="68" customFormat="1" ht="20.100000000000001" customHeight="1" x14ac:dyDescent="0.25">
      <c r="A59" s="77"/>
      <c r="B59" s="525" t="s">
        <v>710</v>
      </c>
      <c r="C59" s="531">
        <v>3050</v>
      </c>
      <c r="D59" s="543">
        <v>22705</v>
      </c>
      <c r="E59" s="544"/>
    </row>
    <row r="60" spans="1:5" s="68" customFormat="1" ht="20.100000000000001" customHeight="1" x14ac:dyDescent="0.25">
      <c r="A60" s="77"/>
      <c r="B60" s="525" t="s">
        <v>711</v>
      </c>
      <c r="C60" s="531">
        <v>3051</v>
      </c>
      <c r="D60" s="543"/>
      <c r="E60" s="544"/>
    </row>
    <row r="61" spans="1:5" s="68" customFormat="1" ht="20.100000000000001" customHeight="1" x14ac:dyDescent="0.25">
      <c r="A61" s="77"/>
      <c r="B61" s="525" t="s">
        <v>712</v>
      </c>
      <c r="C61" s="531">
        <v>3052</v>
      </c>
      <c r="D61" s="543">
        <v>15500</v>
      </c>
      <c r="E61" s="747"/>
    </row>
    <row r="62" spans="1:5" s="68" customFormat="1" ht="24" customHeight="1" x14ac:dyDescent="0.25">
      <c r="A62" s="77"/>
      <c r="B62" s="76" t="s">
        <v>713</v>
      </c>
      <c r="C62" s="17">
        <v>3053</v>
      </c>
      <c r="D62" s="25"/>
      <c r="E62" s="73"/>
    </row>
    <row r="63" spans="1:5" s="68" customFormat="1" ht="24" customHeight="1" x14ac:dyDescent="0.25">
      <c r="A63" s="77"/>
      <c r="B63" s="76" t="s">
        <v>812</v>
      </c>
      <c r="C63" s="17">
        <v>3054</v>
      </c>
      <c r="D63" s="25"/>
      <c r="E63" s="73"/>
    </row>
    <row r="64" spans="1:5" s="68" customFormat="1" ht="20.100000000000001" customHeight="1" x14ac:dyDescent="0.25">
      <c r="B64" s="537" t="s">
        <v>714</v>
      </c>
      <c r="C64" s="788">
        <v>3055</v>
      </c>
      <c r="D64" s="790">
        <v>9600</v>
      </c>
      <c r="E64" s="792">
        <v>3175</v>
      </c>
    </row>
    <row r="65" spans="2:5" s="68" customFormat="1" ht="13.5" customHeight="1" thickBot="1" x14ac:dyDescent="0.3">
      <c r="B65" s="538" t="s">
        <v>715</v>
      </c>
      <c r="C65" s="789"/>
      <c r="D65" s="791"/>
      <c r="E65" s="793"/>
    </row>
    <row r="66" spans="2:5" x14ac:dyDescent="0.25">
      <c r="B66" s="53"/>
    </row>
    <row r="67" spans="2:5" x14ac:dyDescent="0.25">
      <c r="B67" s="53"/>
    </row>
  </sheetData>
  <mergeCells count="5">
    <mergeCell ref="B2:E2"/>
    <mergeCell ref="B3:E3"/>
    <mergeCell ref="C64:C65"/>
    <mergeCell ref="D64:D65"/>
    <mergeCell ref="E64:E6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A1:J21"/>
  <sheetViews>
    <sheetView showGridLines="0" workbookViewId="0">
      <selection activeCell="B3" sqref="B3:J3"/>
    </sheetView>
  </sheetViews>
  <sheetFormatPr defaultRowHeight="15.75" x14ac:dyDescent="0.25"/>
  <cols>
    <col min="1" max="1" width="0.7109375" style="81" customWidth="1"/>
    <col min="2" max="2" width="35.5703125" style="81" customWidth="1"/>
    <col min="3" max="3" width="12.85546875" style="81" customWidth="1"/>
    <col min="4" max="4" width="10.7109375" style="81" customWidth="1"/>
    <col min="5" max="8" width="17.7109375" style="81" customWidth="1"/>
    <col min="9" max="9" width="34" style="81" customWidth="1"/>
    <col min="10" max="10" width="45.140625" style="81" customWidth="1"/>
    <col min="11" max="11" width="59.85546875" style="81" customWidth="1"/>
    <col min="12" max="16384" width="9.140625" style="81"/>
  </cols>
  <sheetData>
    <row r="1" spans="1:10" x14ac:dyDescent="0.25">
      <c r="J1" s="100" t="s">
        <v>665</v>
      </c>
    </row>
    <row r="3" spans="1:10" ht="20.25" customHeight="1" x14ac:dyDescent="0.25">
      <c r="B3" s="794" t="s">
        <v>721</v>
      </c>
      <c r="C3" s="794"/>
      <c r="D3" s="794"/>
      <c r="E3" s="794"/>
      <c r="F3" s="794"/>
      <c r="G3" s="794"/>
      <c r="H3" s="794"/>
      <c r="I3" s="794"/>
      <c r="J3" s="794"/>
    </row>
    <row r="4" spans="1:10" ht="16.5" thickBot="1" x14ac:dyDescent="0.3"/>
    <row r="5" spans="1:10" ht="21.75" customHeight="1" thickBot="1" x14ac:dyDescent="0.3">
      <c r="B5" s="795" t="s">
        <v>722</v>
      </c>
      <c r="C5" s="797" t="s">
        <v>723</v>
      </c>
      <c r="D5" s="799" t="s">
        <v>724</v>
      </c>
      <c r="E5" s="801" t="s">
        <v>725</v>
      </c>
      <c r="F5" s="802"/>
      <c r="G5" s="802"/>
      <c r="H5" s="803"/>
      <c r="I5" s="795" t="s">
        <v>726</v>
      </c>
      <c r="J5" s="797" t="s">
        <v>727</v>
      </c>
    </row>
    <row r="6" spans="1:10" ht="30.75" customHeight="1" thickBot="1" x14ac:dyDescent="0.3">
      <c r="B6" s="796"/>
      <c r="C6" s="798"/>
      <c r="D6" s="800"/>
      <c r="E6" s="83" t="s">
        <v>724</v>
      </c>
      <c r="F6" s="84" t="s">
        <v>756</v>
      </c>
      <c r="G6" s="84" t="s">
        <v>778</v>
      </c>
      <c r="H6" s="85" t="s">
        <v>818</v>
      </c>
      <c r="I6" s="796"/>
      <c r="J6" s="798"/>
    </row>
    <row r="7" spans="1:10" ht="32.25" customHeight="1" x14ac:dyDescent="0.25">
      <c r="A7" s="82"/>
      <c r="B7" s="96" t="s">
        <v>888</v>
      </c>
      <c r="C7" s="86" t="s">
        <v>893</v>
      </c>
      <c r="D7" s="726">
        <v>2022</v>
      </c>
      <c r="E7" s="87">
        <v>130</v>
      </c>
      <c r="F7" s="88">
        <v>240</v>
      </c>
      <c r="G7" s="89">
        <v>245</v>
      </c>
      <c r="H7" s="90">
        <v>247</v>
      </c>
      <c r="I7" s="98" t="s">
        <v>897</v>
      </c>
      <c r="J7" s="121" t="s">
        <v>899</v>
      </c>
    </row>
    <row r="8" spans="1:10" ht="37.5" customHeight="1" x14ac:dyDescent="0.25">
      <c r="A8" s="82"/>
      <c r="B8" s="97" t="s">
        <v>890</v>
      </c>
      <c r="C8" s="91" t="s">
        <v>894</v>
      </c>
      <c r="D8" s="727">
        <v>2022</v>
      </c>
      <c r="E8" s="92">
        <v>6000</v>
      </c>
      <c r="F8" s="728">
        <v>12000</v>
      </c>
      <c r="G8" s="729">
        <v>12000</v>
      </c>
      <c r="H8" s="730">
        <v>12000</v>
      </c>
      <c r="I8" s="99" t="s">
        <v>897</v>
      </c>
      <c r="J8" s="122" t="s">
        <v>901</v>
      </c>
    </row>
    <row r="9" spans="1:10" ht="35.25" customHeight="1" x14ac:dyDescent="0.25">
      <c r="A9" s="82"/>
      <c r="B9" s="97" t="s">
        <v>889</v>
      </c>
      <c r="C9" s="91" t="s">
        <v>894</v>
      </c>
      <c r="D9" s="727">
        <v>2022</v>
      </c>
      <c r="E9" s="92">
        <v>860</v>
      </c>
      <c r="F9" s="93">
        <v>760</v>
      </c>
      <c r="G9" s="94">
        <v>800</v>
      </c>
      <c r="H9" s="95">
        <v>800</v>
      </c>
      <c r="I9" s="99" t="s">
        <v>897</v>
      </c>
      <c r="J9" s="122" t="s">
        <v>900</v>
      </c>
    </row>
    <row r="10" spans="1:10" ht="32.25" customHeight="1" x14ac:dyDescent="0.25">
      <c r="A10" s="82"/>
      <c r="B10" s="97" t="s">
        <v>891</v>
      </c>
      <c r="C10" s="91" t="s">
        <v>895</v>
      </c>
      <c r="D10" s="727">
        <v>2022</v>
      </c>
      <c r="E10" s="92">
        <v>38</v>
      </c>
      <c r="F10" s="728">
        <v>50</v>
      </c>
      <c r="G10" s="729">
        <v>100</v>
      </c>
      <c r="H10" s="95">
        <v>100</v>
      </c>
      <c r="I10" s="99" t="s">
        <v>897</v>
      </c>
      <c r="J10" s="122" t="s">
        <v>902</v>
      </c>
    </row>
    <row r="11" spans="1:10" ht="40.5" customHeight="1" x14ac:dyDescent="0.25">
      <c r="A11" s="82"/>
      <c r="B11" s="97" t="s">
        <v>892</v>
      </c>
      <c r="C11" s="91" t="s">
        <v>896</v>
      </c>
      <c r="D11" s="727">
        <v>2022</v>
      </c>
      <c r="E11" s="92">
        <v>0</v>
      </c>
      <c r="F11" s="93">
        <v>80</v>
      </c>
      <c r="G11" s="94">
        <v>80</v>
      </c>
      <c r="H11" s="95">
        <v>20</v>
      </c>
      <c r="I11" s="99" t="s">
        <v>898</v>
      </c>
      <c r="J11" s="122" t="s">
        <v>902</v>
      </c>
    </row>
    <row r="12" spans="1:10" ht="20.100000000000001" customHeight="1" x14ac:dyDescent="0.25">
      <c r="A12" s="82"/>
    </row>
    <row r="13" spans="1:10" ht="20.100000000000001" customHeight="1" x14ac:dyDescent="0.25">
      <c r="A13" s="82"/>
    </row>
    <row r="14" spans="1:10" ht="20.100000000000001" customHeight="1" x14ac:dyDescent="0.25">
      <c r="A14" s="82"/>
    </row>
    <row r="15" spans="1:10" ht="20.100000000000001" customHeight="1" x14ac:dyDescent="0.25">
      <c r="A15" s="82"/>
    </row>
    <row r="16" spans="1:10" ht="20.100000000000001" customHeight="1" x14ac:dyDescent="0.25">
      <c r="A16" s="82"/>
    </row>
    <row r="17" spans="1:1" ht="20.100000000000001" customHeight="1" x14ac:dyDescent="0.25">
      <c r="A17" s="82"/>
    </row>
    <row r="18" spans="1:1" ht="20.100000000000001" customHeight="1" x14ac:dyDescent="0.25">
      <c r="A18" s="82"/>
    </row>
    <row r="19" spans="1:1" ht="20.100000000000001" customHeight="1" x14ac:dyDescent="0.25">
      <c r="A19" s="82"/>
    </row>
    <row r="20" spans="1:1" ht="20.100000000000001" customHeight="1" x14ac:dyDescent="0.25">
      <c r="A20" s="82"/>
    </row>
    <row r="21" spans="1:1" ht="20.100000000000001" customHeight="1" x14ac:dyDescent="0.25">
      <c r="A21" s="82"/>
    </row>
  </sheetData>
  <mergeCells count="7">
    <mergeCell ref="B3:J3"/>
    <mergeCell ref="B5:B6"/>
    <mergeCell ref="C5:C6"/>
    <mergeCell ref="D5:D6"/>
    <mergeCell ref="E5:H5"/>
    <mergeCell ref="I5:I6"/>
    <mergeCell ref="J5:J6"/>
  </mergeCells>
  <pageMargins left="0.11811023622047245" right="0.11811023622047245" top="0.74803149606299213" bottom="0.74803149606299213" header="0.31496062992125984" footer="0.31496062992125984"/>
  <pageSetup paperSize="9" scale="6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A1:M42"/>
  <sheetViews>
    <sheetView showGridLines="0" topLeftCell="A4" workbookViewId="0">
      <selection activeCell="P24" sqref="P24"/>
    </sheetView>
  </sheetViews>
  <sheetFormatPr defaultRowHeight="15.75" x14ac:dyDescent="0.25"/>
  <cols>
    <col min="1" max="1" width="1.28515625" style="103" customWidth="1"/>
    <col min="2" max="2" width="33.7109375" style="103" customWidth="1"/>
    <col min="3" max="3" width="6.42578125" style="103" customWidth="1"/>
    <col min="4" max="4" width="22.42578125" style="103" customWidth="1"/>
    <col min="5" max="5" width="6.42578125" style="103" customWidth="1"/>
    <col min="6" max="6" width="22.42578125" style="103" customWidth="1"/>
    <col min="7" max="7" width="6.42578125" style="103" customWidth="1"/>
    <col min="8" max="8" width="18.42578125" style="103" customWidth="1"/>
    <col min="9" max="9" width="21" style="103" customWidth="1"/>
    <col min="10" max="10" width="50.28515625" style="103" customWidth="1"/>
    <col min="11" max="11" width="9.140625" style="103" customWidth="1"/>
    <col min="12" max="16384" width="9.140625" style="103"/>
  </cols>
  <sheetData>
    <row r="1" spans="1:13" s="102" customFormat="1" ht="5.0999999999999996" customHeight="1" x14ac:dyDescent="0.25">
      <c r="A1" s="101"/>
      <c r="B1" s="107"/>
      <c r="C1" s="107"/>
      <c r="D1" s="107"/>
      <c r="E1" s="108"/>
      <c r="F1" s="108"/>
      <c r="G1" s="108"/>
      <c r="H1" s="108"/>
      <c r="I1" s="108"/>
      <c r="J1" s="804" t="s">
        <v>753</v>
      </c>
    </row>
    <row r="2" spans="1:13" s="102" customFormat="1" ht="5.0999999999999996" customHeight="1" x14ac:dyDescent="0.25">
      <c r="A2" s="101">
        <v>1</v>
      </c>
      <c r="B2" s="107" t="s">
        <v>728</v>
      </c>
      <c r="C2" s="107">
        <v>1</v>
      </c>
      <c r="D2" s="107" t="s">
        <v>729</v>
      </c>
      <c r="E2" s="108"/>
      <c r="F2" s="108"/>
      <c r="G2" s="108"/>
      <c r="H2" s="108"/>
      <c r="I2" s="108"/>
      <c r="J2" s="804"/>
    </row>
    <row r="3" spans="1:13" s="102" customFormat="1" ht="5.25" customHeight="1" x14ac:dyDescent="0.25">
      <c r="A3" s="101">
        <v>2</v>
      </c>
      <c r="B3" s="107" t="s">
        <v>730</v>
      </c>
      <c r="C3" s="107">
        <v>2</v>
      </c>
      <c r="D3" s="107" t="s">
        <v>731</v>
      </c>
      <c r="E3" s="108"/>
      <c r="F3" s="108"/>
      <c r="G3" s="108"/>
      <c r="H3" s="108"/>
      <c r="I3" s="108"/>
      <c r="J3" s="804"/>
    </row>
    <row r="4" spans="1:13" s="102" customFormat="1" ht="1.5" customHeight="1" x14ac:dyDescent="0.25">
      <c r="A4" s="101">
        <v>3</v>
      </c>
      <c r="B4" s="123" t="s">
        <v>732</v>
      </c>
      <c r="C4" s="107">
        <v>3</v>
      </c>
      <c r="D4" s="107" t="s">
        <v>733</v>
      </c>
      <c r="E4" s="108"/>
      <c r="F4" s="108"/>
      <c r="G4" s="108"/>
      <c r="H4" s="124"/>
      <c r="I4" s="124"/>
      <c r="J4" s="124"/>
      <c r="K4" s="125"/>
      <c r="L4" s="125"/>
    </row>
    <row r="5" spans="1:13" ht="18" x14ac:dyDescent="0.25">
      <c r="B5" s="805" t="s">
        <v>752</v>
      </c>
      <c r="C5" s="805"/>
      <c r="D5" s="805"/>
      <c r="E5" s="805"/>
      <c r="F5" s="805"/>
      <c r="G5" s="805"/>
      <c r="H5" s="805"/>
      <c r="I5" s="805"/>
      <c r="J5" s="805"/>
    </row>
    <row r="6" spans="1:13" ht="9" customHeight="1" thickBot="1" x14ac:dyDescent="0.3">
      <c r="B6" s="110"/>
      <c r="C6" s="110"/>
      <c r="D6" s="110"/>
      <c r="E6" s="110"/>
      <c r="F6" s="110"/>
      <c r="G6" s="110"/>
      <c r="H6" s="110"/>
      <c r="I6" s="110"/>
      <c r="J6" s="110"/>
    </row>
    <row r="7" spans="1:13" ht="39.75" customHeight="1" thickBot="1" x14ac:dyDescent="0.3">
      <c r="A7" s="105"/>
      <c r="B7" s="806" t="s">
        <v>734</v>
      </c>
      <c r="C7" s="808" t="s">
        <v>735</v>
      </c>
      <c r="D7" s="806"/>
      <c r="E7" s="809" t="s">
        <v>736</v>
      </c>
      <c r="F7" s="810"/>
      <c r="G7" s="811" t="s">
        <v>737</v>
      </c>
      <c r="H7" s="812"/>
      <c r="I7" s="813" t="s">
        <v>754</v>
      </c>
      <c r="J7" s="815" t="s">
        <v>755</v>
      </c>
    </row>
    <row r="8" spans="1:13" ht="27.75" customHeight="1" thickBot="1" x14ac:dyDescent="0.3">
      <c r="A8" s="105"/>
      <c r="B8" s="807"/>
      <c r="C8" s="111" t="s">
        <v>738</v>
      </c>
      <c r="D8" s="113" t="s">
        <v>739</v>
      </c>
      <c r="E8" s="111" t="s">
        <v>738</v>
      </c>
      <c r="F8" s="114" t="s">
        <v>740</v>
      </c>
      <c r="G8" s="112" t="s">
        <v>741</v>
      </c>
      <c r="H8" s="115" t="s">
        <v>742</v>
      </c>
      <c r="I8" s="814"/>
      <c r="J8" s="816"/>
    </row>
    <row r="9" spans="1:13" ht="28.5" x14ac:dyDescent="0.25">
      <c r="A9" s="105"/>
      <c r="B9" s="126" t="s">
        <v>903</v>
      </c>
      <c r="C9" s="116">
        <v>3</v>
      </c>
      <c r="D9" s="117" t="str">
        <f>IF(C9=1,$B$2,IF(C9=2,$B$3,IF(C9=3,$B$4," ")))</f>
        <v>Висока вероватноћа</v>
      </c>
      <c r="E9" s="118">
        <v>3</v>
      </c>
      <c r="F9" s="119" t="str">
        <f>IF(E9=1,$D$2,IF(E9=2,$D$3,IF(E9=3,$D$4," ")))</f>
        <v>Висок утицај</v>
      </c>
      <c r="G9" s="120">
        <f>IF(C9*E9=0," ",C9*E9)</f>
        <v>9</v>
      </c>
      <c r="H9" s="117" t="str">
        <f>IF(G9=1,"Низак ризик",IF(G9=2,"Умерен ризик",IF(G9=3,"Умерен ризик",IF(G9=4,"Умерен ризик",IF(G9=6,"Висок ризик",IF(G9=9,"Критичан ризик"," "))))))</f>
        <v>Критичан ризик</v>
      </c>
      <c r="I9" s="130">
        <v>2000</v>
      </c>
      <c r="J9" s="121" t="s">
        <v>938</v>
      </c>
      <c r="M9" s="104"/>
    </row>
    <row r="10" spans="1:13" ht="28.5" x14ac:dyDescent="0.25">
      <c r="A10" s="105"/>
      <c r="B10" s="127" t="s">
        <v>904</v>
      </c>
      <c r="C10" s="116">
        <v>3</v>
      </c>
      <c r="D10" s="119" t="str">
        <f>IF(C10=1,$B$2,IF(C10=2,$B$3,IF(C10=3,$B$4," ")))</f>
        <v>Висока вероватноћа</v>
      </c>
      <c r="E10" s="118">
        <v>3</v>
      </c>
      <c r="F10" s="119" t="str">
        <f>IF(E10=1,$D$2,IF(E10=2,$D$3,IF(E10=3,$D$4," ")))</f>
        <v>Висок утицај</v>
      </c>
      <c r="G10" s="120">
        <f t="shared" ref="G10:G27" si="0">IF(C10*E10=0," ",C10*E10)</f>
        <v>9</v>
      </c>
      <c r="H10" s="119" t="str">
        <f t="shared" ref="H10:H27" si="1">IF(G10=1,"Низак ризик",IF(G10=2,"Умерен ризик",IF(G10=3,"Умерен ризик",IF(G10=4,"Умерен ризик",IF(G10=6,"Висок ризик",IF(G10=9,"Критичан ризик"," "))))))</f>
        <v>Критичан ризик</v>
      </c>
      <c r="I10" s="131">
        <v>10000</v>
      </c>
      <c r="J10" s="719" t="s">
        <v>939</v>
      </c>
      <c r="L10" s="106"/>
      <c r="M10" s="106"/>
    </row>
    <row r="11" spans="1:13" x14ac:dyDescent="0.25">
      <c r="A11" s="105"/>
      <c r="B11" s="127" t="s">
        <v>905</v>
      </c>
      <c r="C11" s="116">
        <v>2</v>
      </c>
      <c r="D11" s="119" t="str">
        <f t="shared" ref="D11:D27" si="2">IF(C11=1,$B$2,IF(C11=2,$B$3,IF(C11=3,$B$4," ")))</f>
        <v>Умерена вероватноћа</v>
      </c>
      <c r="E11" s="118">
        <v>2</v>
      </c>
      <c r="F11" s="119" t="str">
        <f t="shared" ref="F11:F27" si="3">IF(E11=1,$D$2,IF(E11=2,$D$3,IF(E11=3,$D$4," ")))</f>
        <v>Умерен утицај</v>
      </c>
      <c r="G11" s="120">
        <f t="shared" si="0"/>
        <v>4</v>
      </c>
      <c r="H11" s="119" t="str">
        <f t="shared" si="1"/>
        <v>Умерен ризик</v>
      </c>
      <c r="I11" s="131">
        <v>3000</v>
      </c>
      <c r="J11" s="720" t="s">
        <v>940</v>
      </c>
      <c r="L11" s="106"/>
      <c r="M11" s="106"/>
    </row>
    <row r="12" spans="1:13" x14ac:dyDescent="0.25">
      <c r="A12" s="105"/>
      <c r="B12" s="127" t="s">
        <v>907</v>
      </c>
      <c r="C12" s="116">
        <v>2</v>
      </c>
      <c r="D12" s="119" t="str">
        <f t="shared" si="2"/>
        <v>Умерена вероватноћа</v>
      </c>
      <c r="E12" s="118">
        <v>2</v>
      </c>
      <c r="F12" s="119" t="str">
        <f t="shared" si="3"/>
        <v>Умерен утицај</v>
      </c>
      <c r="G12" s="120">
        <f t="shared" si="0"/>
        <v>4</v>
      </c>
      <c r="H12" s="119" t="str">
        <f t="shared" si="1"/>
        <v>Умерен ризик</v>
      </c>
      <c r="I12" s="131">
        <v>10000</v>
      </c>
      <c r="J12" s="719" t="s">
        <v>941</v>
      </c>
      <c r="L12" s="106"/>
      <c r="M12" s="106"/>
    </row>
    <row r="13" spans="1:13" ht="28.5" x14ac:dyDescent="0.25">
      <c r="A13" s="105"/>
      <c r="B13" s="127" t="s">
        <v>906</v>
      </c>
      <c r="C13" s="116">
        <v>3</v>
      </c>
      <c r="D13" s="119" t="str">
        <f t="shared" si="2"/>
        <v>Висока вероватноћа</v>
      </c>
      <c r="E13" s="118">
        <v>3</v>
      </c>
      <c r="F13" s="119" t="str">
        <f t="shared" si="3"/>
        <v>Висок утицај</v>
      </c>
      <c r="G13" s="120">
        <f t="shared" si="0"/>
        <v>9</v>
      </c>
      <c r="H13" s="119" t="str">
        <f t="shared" si="1"/>
        <v>Критичан ризик</v>
      </c>
      <c r="I13" s="131">
        <v>20000</v>
      </c>
      <c r="J13" s="719" t="s">
        <v>942</v>
      </c>
      <c r="L13" s="106"/>
      <c r="M13" s="106"/>
    </row>
    <row r="14" spans="1:13" x14ac:dyDescent="0.25">
      <c r="A14" s="105"/>
      <c r="B14" s="127" t="s">
        <v>908</v>
      </c>
      <c r="C14" s="116">
        <v>2</v>
      </c>
      <c r="D14" s="119" t="str">
        <f t="shared" si="2"/>
        <v>Умерена вероватноћа</v>
      </c>
      <c r="E14" s="118">
        <v>2</v>
      </c>
      <c r="F14" s="119" t="str">
        <f t="shared" si="3"/>
        <v>Умерен утицај</v>
      </c>
      <c r="G14" s="120">
        <f t="shared" si="0"/>
        <v>4</v>
      </c>
      <c r="H14" s="119" t="str">
        <f t="shared" si="1"/>
        <v>Умерен ризик</v>
      </c>
      <c r="I14" s="131">
        <v>10000</v>
      </c>
      <c r="J14" s="122" t="s">
        <v>943</v>
      </c>
    </row>
    <row r="15" spans="1:13" x14ac:dyDescent="0.25">
      <c r="A15" s="105"/>
      <c r="B15" s="127" t="s">
        <v>909</v>
      </c>
      <c r="C15" s="116">
        <v>2</v>
      </c>
      <c r="D15" s="119" t="str">
        <f t="shared" si="2"/>
        <v>Умерена вероватноћа</v>
      </c>
      <c r="E15" s="118">
        <v>2</v>
      </c>
      <c r="F15" s="119" t="str">
        <f t="shared" si="3"/>
        <v>Умерен утицај</v>
      </c>
      <c r="G15" s="120">
        <f t="shared" si="0"/>
        <v>4</v>
      </c>
      <c r="H15" s="119" t="str">
        <f t="shared" si="1"/>
        <v>Умерен ризик</v>
      </c>
      <c r="I15" s="131">
        <v>7000</v>
      </c>
      <c r="J15" s="122" t="s">
        <v>944</v>
      </c>
    </row>
    <row r="16" spans="1:13" x14ac:dyDescent="0.25">
      <c r="A16" s="105"/>
      <c r="B16" s="127" t="s">
        <v>910</v>
      </c>
      <c r="C16" s="116">
        <v>3</v>
      </c>
      <c r="D16" s="119" t="str">
        <f t="shared" si="2"/>
        <v>Висока вероватноћа</v>
      </c>
      <c r="E16" s="118">
        <v>3</v>
      </c>
      <c r="F16" s="119" t="str">
        <f t="shared" si="3"/>
        <v>Висок утицај</v>
      </c>
      <c r="G16" s="120">
        <f t="shared" si="0"/>
        <v>9</v>
      </c>
      <c r="H16" s="119" t="str">
        <f t="shared" si="1"/>
        <v>Критичан ризик</v>
      </c>
      <c r="I16" s="131">
        <v>5000</v>
      </c>
      <c r="J16" s="122" t="s">
        <v>945</v>
      </c>
    </row>
    <row r="17" spans="1:10" ht="28.5" x14ac:dyDescent="0.25">
      <c r="A17" s="105"/>
      <c r="B17" s="127" t="s">
        <v>946</v>
      </c>
      <c r="C17" s="116">
        <v>3</v>
      </c>
      <c r="D17" s="119" t="str">
        <f t="shared" si="2"/>
        <v>Висока вероватноћа</v>
      </c>
      <c r="E17" s="118">
        <v>3</v>
      </c>
      <c r="F17" s="119" t="str">
        <f t="shared" si="3"/>
        <v>Висок утицај</v>
      </c>
      <c r="G17" s="120">
        <f t="shared" si="0"/>
        <v>9</v>
      </c>
      <c r="H17" s="119" t="str">
        <f t="shared" si="1"/>
        <v>Критичан ризик</v>
      </c>
      <c r="I17" s="131">
        <v>20000</v>
      </c>
      <c r="J17" s="122" t="s">
        <v>947</v>
      </c>
    </row>
    <row r="18" spans="1:10" x14ac:dyDescent="0.25">
      <c r="A18" s="105"/>
      <c r="B18" s="127"/>
      <c r="C18" s="116"/>
      <c r="D18" s="119" t="str">
        <f t="shared" si="2"/>
        <v xml:space="preserve"> </v>
      </c>
      <c r="E18" s="118"/>
      <c r="F18" s="119" t="str">
        <f t="shared" si="3"/>
        <v xml:space="preserve"> </v>
      </c>
      <c r="G18" s="120" t="str">
        <f t="shared" si="0"/>
        <v xml:space="preserve"> </v>
      </c>
      <c r="H18" s="119" t="str">
        <f t="shared" si="1"/>
        <v xml:space="preserve"> </v>
      </c>
      <c r="I18" s="131"/>
      <c r="J18" s="122"/>
    </row>
    <row r="19" spans="1:10" x14ac:dyDescent="0.25">
      <c r="A19" s="105"/>
      <c r="B19" s="127"/>
      <c r="C19" s="116"/>
      <c r="D19" s="119" t="str">
        <f t="shared" si="2"/>
        <v xml:space="preserve"> </v>
      </c>
      <c r="E19" s="118"/>
      <c r="F19" s="119" t="str">
        <f t="shared" si="3"/>
        <v xml:space="preserve"> </v>
      </c>
      <c r="G19" s="120" t="str">
        <f t="shared" si="0"/>
        <v xml:space="preserve"> </v>
      </c>
      <c r="H19" s="119" t="str">
        <f t="shared" si="1"/>
        <v xml:space="preserve"> </v>
      </c>
      <c r="I19" s="131"/>
      <c r="J19" s="122"/>
    </row>
    <row r="20" spans="1:10" x14ac:dyDescent="0.25">
      <c r="A20" s="105"/>
      <c r="B20" s="127"/>
      <c r="C20" s="116"/>
      <c r="D20" s="119" t="str">
        <f t="shared" si="2"/>
        <v xml:space="preserve"> </v>
      </c>
      <c r="E20" s="118"/>
      <c r="F20" s="119" t="str">
        <f t="shared" si="3"/>
        <v xml:space="preserve"> </v>
      </c>
      <c r="G20" s="120" t="str">
        <f t="shared" si="0"/>
        <v xml:space="preserve"> </v>
      </c>
      <c r="H20" s="119" t="str">
        <f t="shared" si="1"/>
        <v xml:space="preserve"> </v>
      </c>
      <c r="I20" s="131"/>
      <c r="J20" s="122"/>
    </row>
    <row r="21" spans="1:10" x14ac:dyDescent="0.25">
      <c r="A21" s="105"/>
      <c r="B21" s="127"/>
      <c r="C21" s="116"/>
      <c r="D21" s="119" t="str">
        <f t="shared" si="2"/>
        <v xml:space="preserve"> </v>
      </c>
      <c r="E21" s="118"/>
      <c r="F21" s="119" t="str">
        <f t="shared" si="3"/>
        <v xml:space="preserve"> </v>
      </c>
      <c r="G21" s="120" t="str">
        <f t="shared" si="0"/>
        <v xml:space="preserve"> </v>
      </c>
      <c r="H21" s="119" t="str">
        <f t="shared" si="1"/>
        <v xml:space="preserve"> </v>
      </c>
      <c r="I21" s="131"/>
      <c r="J21" s="122"/>
    </row>
    <row r="22" spans="1:10" x14ac:dyDescent="0.25">
      <c r="A22" s="105"/>
      <c r="B22" s="127"/>
      <c r="C22" s="116"/>
      <c r="D22" s="119" t="str">
        <f t="shared" si="2"/>
        <v xml:space="preserve"> </v>
      </c>
      <c r="E22" s="118"/>
      <c r="F22" s="119" t="str">
        <f t="shared" si="3"/>
        <v xml:space="preserve"> </v>
      </c>
      <c r="G22" s="120" t="str">
        <f t="shared" si="0"/>
        <v xml:space="preserve"> </v>
      </c>
      <c r="H22" s="119" t="str">
        <f t="shared" si="1"/>
        <v xml:space="preserve"> </v>
      </c>
      <c r="I22" s="131"/>
      <c r="J22" s="122"/>
    </row>
    <row r="23" spans="1:10" x14ac:dyDescent="0.25">
      <c r="A23" s="105"/>
      <c r="B23" s="127"/>
      <c r="C23" s="116"/>
      <c r="D23" s="119" t="str">
        <f t="shared" si="2"/>
        <v xml:space="preserve"> </v>
      </c>
      <c r="E23" s="118"/>
      <c r="F23" s="119" t="str">
        <f t="shared" si="3"/>
        <v xml:space="preserve"> </v>
      </c>
      <c r="G23" s="120" t="str">
        <f t="shared" si="0"/>
        <v xml:space="preserve"> </v>
      </c>
      <c r="H23" s="119" t="str">
        <f t="shared" si="1"/>
        <v xml:space="preserve"> </v>
      </c>
      <c r="I23" s="131"/>
      <c r="J23" s="122"/>
    </row>
    <row r="24" spans="1:10" x14ac:dyDescent="0.25">
      <c r="A24" s="105"/>
      <c r="B24" s="127"/>
      <c r="C24" s="116"/>
      <c r="D24" s="119" t="str">
        <f t="shared" si="2"/>
        <v xml:space="preserve"> </v>
      </c>
      <c r="E24" s="118"/>
      <c r="F24" s="119" t="str">
        <f t="shared" si="3"/>
        <v xml:space="preserve"> </v>
      </c>
      <c r="G24" s="120" t="str">
        <f t="shared" si="0"/>
        <v xml:space="preserve"> </v>
      </c>
      <c r="H24" s="119" t="str">
        <f t="shared" si="1"/>
        <v xml:space="preserve"> </v>
      </c>
      <c r="I24" s="131"/>
      <c r="J24" s="122"/>
    </row>
    <row r="25" spans="1:10" x14ac:dyDescent="0.25">
      <c r="A25" s="105"/>
      <c r="B25" s="127"/>
      <c r="C25" s="116"/>
      <c r="D25" s="119" t="str">
        <f t="shared" si="2"/>
        <v xml:space="preserve"> </v>
      </c>
      <c r="E25" s="118"/>
      <c r="F25" s="119" t="str">
        <f t="shared" si="3"/>
        <v xml:space="preserve"> </v>
      </c>
      <c r="G25" s="120" t="str">
        <f t="shared" si="0"/>
        <v xml:space="preserve"> </v>
      </c>
      <c r="H25" s="119" t="str">
        <f t="shared" si="1"/>
        <v xml:space="preserve"> </v>
      </c>
      <c r="I25" s="131"/>
      <c r="J25" s="122"/>
    </row>
    <row r="26" spans="1:10" x14ac:dyDescent="0.25">
      <c r="A26" s="105"/>
      <c r="B26" s="127"/>
      <c r="C26" s="116"/>
      <c r="D26" s="119" t="str">
        <f t="shared" si="2"/>
        <v xml:space="preserve"> </v>
      </c>
      <c r="E26" s="118"/>
      <c r="F26" s="119" t="str">
        <f t="shared" si="3"/>
        <v xml:space="preserve"> </v>
      </c>
      <c r="G26" s="120" t="str">
        <f t="shared" si="0"/>
        <v xml:space="preserve"> </v>
      </c>
      <c r="H26" s="119" t="str">
        <f t="shared" si="1"/>
        <v xml:space="preserve"> </v>
      </c>
      <c r="I26" s="131"/>
      <c r="J26" s="122"/>
    </row>
    <row r="27" spans="1:10" x14ac:dyDescent="0.25">
      <c r="A27" s="105"/>
      <c r="B27" s="127"/>
      <c r="C27" s="116"/>
      <c r="D27" s="119" t="str">
        <f t="shared" si="2"/>
        <v xml:space="preserve"> </v>
      </c>
      <c r="E27" s="118"/>
      <c r="F27" s="119" t="str">
        <f t="shared" si="3"/>
        <v xml:space="preserve"> </v>
      </c>
      <c r="G27" s="120" t="str">
        <f t="shared" si="0"/>
        <v xml:space="preserve"> </v>
      </c>
      <c r="H27" s="119" t="str">
        <f t="shared" si="1"/>
        <v xml:space="preserve"> </v>
      </c>
      <c r="I27" s="131"/>
      <c r="J27" s="122"/>
    </row>
    <row r="30" spans="1:10" x14ac:dyDescent="0.25">
      <c r="B30" s="129" t="s">
        <v>220</v>
      </c>
      <c r="C30" s="128"/>
      <c r="D30" s="109"/>
      <c r="E30" s="109"/>
      <c r="F30" s="109"/>
      <c r="H30" s="106"/>
      <c r="I30" s="106"/>
      <c r="J30" s="106"/>
    </row>
    <row r="31" spans="1:10" x14ac:dyDescent="0.25">
      <c r="B31" s="128" t="s">
        <v>743</v>
      </c>
      <c r="C31" s="128"/>
      <c r="D31" s="109"/>
      <c r="E31" s="109"/>
      <c r="F31" s="109"/>
      <c r="H31" s="106"/>
    </row>
    <row r="32" spans="1:10" x14ac:dyDescent="0.25">
      <c r="B32" s="128" t="s">
        <v>744</v>
      </c>
      <c r="C32" s="128"/>
      <c r="D32" s="109"/>
      <c r="E32" s="109"/>
      <c r="F32" s="109"/>
      <c r="H32" s="106"/>
    </row>
    <row r="33" spans="2:10" x14ac:dyDescent="0.25">
      <c r="B33" s="128" t="s">
        <v>745</v>
      </c>
      <c r="C33" s="128"/>
      <c r="D33" s="109"/>
      <c r="E33" s="109"/>
      <c r="F33" s="109"/>
      <c r="H33" s="106"/>
    </row>
    <row r="34" spans="2:10" x14ac:dyDescent="0.25">
      <c r="B34" s="128" t="s">
        <v>746</v>
      </c>
      <c r="C34" s="128"/>
      <c r="D34" s="109"/>
      <c r="E34" s="109"/>
      <c r="F34" s="109"/>
      <c r="H34" s="106"/>
    </row>
    <row r="35" spans="2:10" x14ac:dyDescent="0.25">
      <c r="B35" s="128"/>
      <c r="C35" s="128"/>
      <c r="D35" s="109"/>
      <c r="E35" s="109"/>
      <c r="F35" s="109"/>
      <c r="H35" s="106"/>
    </row>
    <row r="36" spans="2:10" x14ac:dyDescent="0.25">
      <c r="B36" s="128" t="s">
        <v>747</v>
      </c>
      <c r="C36" s="128"/>
      <c r="D36" s="109"/>
      <c r="E36" s="109"/>
      <c r="F36" s="109"/>
      <c r="H36" s="106"/>
    </row>
    <row r="37" spans="2:10" x14ac:dyDescent="0.25">
      <c r="B37" s="128" t="s">
        <v>748</v>
      </c>
      <c r="C37" s="128"/>
      <c r="D37" s="109"/>
      <c r="E37" s="109"/>
      <c r="F37" s="109"/>
      <c r="H37" s="106"/>
    </row>
    <row r="38" spans="2:10" x14ac:dyDescent="0.25">
      <c r="B38" s="128" t="s">
        <v>749</v>
      </c>
      <c r="C38" s="128"/>
      <c r="D38" s="109"/>
      <c r="E38" s="109"/>
      <c r="F38" s="109"/>
      <c r="H38" s="106"/>
      <c r="I38" s="106"/>
      <c r="J38" s="106"/>
    </row>
    <row r="39" spans="2:10" x14ac:dyDescent="0.25">
      <c r="B39" s="128" t="s">
        <v>750</v>
      </c>
      <c r="C39" s="128"/>
      <c r="D39" s="109"/>
      <c r="E39" s="109"/>
      <c r="F39" s="109"/>
      <c r="H39" s="106"/>
      <c r="I39" s="106"/>
      <c r="J39" s="106"/>
    </row>
    <row r="40" spans="2:10" x14ac:dyDescent="0.25">
      <c r="B40" s="128"/>
      <c r="C40" s="128"/>
      <c r="D40" s="109"/>
      <c r="E40" s="109"/>
      <c r="F40" s="109"/>
      <c r="H40" s="106"/>
      <c r="I40" s="106"/>
      <c r="J40" s="106"/>
    </row>
    <row r="41" spans="2:10" x14ac:dyDescent="0.25">
      <c r="B41" s="128" t="s">
        <v>751</v>
      </c>
      <c r="C41" s="128"/>
      <c r="D41" s="109"/>
      <c r="E41" s="109"/>
      <c r="F41" s="109"/>
      <c r="H41" s="106"/>
      <c r="I41" s="106"/>
      <c r="J41" s="106"/>
    </row>
    <row r="42" spans="2:10" x14ac:dyDescent="0.25">
      <c r="H42" s="106"/>
      <c r="I42" s="106"/>
      <c r="J42" s="106"/>
    </row>
  </sheetData>
  <sheetProtection sheet="1" objects="1" scenarios="1" formatCells="0" formatColumns="0" formatRows="0" insertRows="0" deleteRows="0" sort="0" autoFilter="0"/>
  <mergeCells count="8">
    <mergeCell ref="J1:J3"/>
    <mergeCell ref="B5:J5"/>
    <mergeCell ref="B7:B8"/>
    <mergeCell ref="C7:D7"/>
    <mergeCell ref="E7:F7"/>
    <mergeCell ref="G7:H7"/>
    <mergeCell ref="I7:I8"/>
    <mergeCell ref="J7:J8"/>
  </mergeCells>
  <dataValidations count="2">
    <dataValidation type="list" allowBlank="1" showInputMessage="1" showErrorMessage="1" sqref="E9:E27">
      <formula1>$C$1:$C$4</formula1>
    </dataValidation>
    <dataValidation type="list" allowBlank="1" showInputMessage="1" showErrorMessage="1" sqref="C9:C27">
      <formula1>$A$1:$A$4</formula1>
    </dataValidation>
  </dataValidations>
  <pageMargins left="0.11811023622047245" right="0.11811023622047245" top="0.74803149606299213" bottom="0.74803149606299213" header="0.31496062992125984" footer="0.31496062992125984"/>
  <pageSetup paperSize="9" scale="7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theme="3" tint="0.79998168889431442"/>
  </sheetPr>
  <dimension ref="A1:J50"/>
  <sheetViews>
    <sheetView showGridLines="0" workbookViewId="0">
      <selection sqref="A1:F50"/>
    </sheetView>
  </sheetViews>
  <sheetFormatPr defaultRowHeight="12.75" x14ac:dyDescent="0.2"/>
  <cols>
    <col min="1" max="1" width="41.42578125" style="7" customWidth="1"/>
    <col min="2" max="2" width="20.85546875" style="7" customWidth="1"/>
    <col min="3" max="6" width="13.28515625" style="7" customWidth="1"/>
    <col min="7" max="16384" width="9.140625" style="7"/>
  </cols>
  <sheetData>
    <row r="1" spans="1:10" x14ac:dyDescent="0.2">
      <c r="E1" s="820" t="s">
        <v>757</v>
      </c>
      <c r="F1" s="820"/>
    </row>
    <row r="2" spans="1:10" x14ac:dyDescent="0.2">
      <c r="E2" s="44"/>
    </row>
    <row r="3" spans="1:10" ht="15.75" x14ac:dyDescent="0.25">
      <c r="A3" s="786" t="s">
        <v>352</v>
      </c>
      <c r="B3" s="786"/>
      <c r="C3" s="786"/>
      <c r="D3" s="786"/>
      <c r="E3" s="786"/>
      <c r="F3" s="786"/>
    </row>
    <row r="5" spans="1:10" x14ac:dyDescent="0.2">
      <c r="A5" s="8"/>
      <c r="B5" s="8"/>
      <c r="F5" s="44" t="s">
        <v>198</v>
      </c>
    </row>
    <row r="6" spans="1:10" ht="30.75" customHeight="1" thickBot="1" x14ac:dyDescent="0.25">
      <c r="A6" s="156"/>
      <c r="B6" s="576"/>
      <c r="C6" s="577" t="s">
        <v>391</v>
      </c>
      <c r="D6" s="577" t="s">
        <v>403</v>
      </c>
      <c r="E6" s="577" t="s">
        <v>717</v>
      </c>
      <c r="F6" s="578" t="s">
        <v>756</v>
      </c>
    </row>
    <row r="7" spans="1:10" ht="13.5" thickTop="1" x14ac:dyDescent="0.2">
      <c r="A7" s="579" t="s">
        <v>363</v>
      </c>
      <c r="B7" s="162" t="s">
        <v>209</v>
      </c>
      <c r="C7" s="154">
        <v>29680</v>
      </c>
      <c r="D7" s="154">
        <v>35319</v>
      </c>
      <c r="E7" s="154">
        <v>38198</v>
      </c>
      <c r="F7" s="163">
        <v>51909</v>
      </c>
    </row>
    <row r="8" spans="1:10" ht="13.5" thickBot="1" x14ac:dyDescent="0.25">
      <c r="A8" s="158"/>
      <c r="B8" s="164" t="s">
        <v>210</v>
      </c>
      <c r="C8" s="11">
        <v>31640</v>
      </c>
      <c r="D8" s="11">
        <v>30865</v>
      </c>
      <c r="E8" s="11">
        <v>52500</v>
      </c>
      <c r="F8" s="165" t="s">
        <v>211</v>
      </c>
    </row>
    <row r="9" spans="1:10" x14ac:dyDescent="0.2">
      <c r="A9" s="580"/>
      <c r="B9" s="581" t="s">
        <v>364</v>
      </c>
      <c r="C9" s="582">
        <f>IFERROR(C8/C7-1,0)</f>
        <v>6.60377358490567E-2</v>
      </c>
      <c r="D9" s="582">
        <f>IFERROR(D8/D7-1,0)</f>
        <v>-0.12610776069537644</v>
      </c>
      <c r="E9" s="582">
        <f>IFERROR(E8/E7-1,0)</f>
        <v>0.37441750877009272</v>
      </c>
      <c r="F9" s="583" t="s">
        <v>211</v>
      </c>
    </row>
    <row r="10" spans="1:10" ht="13.5" thickBot="1" x14ac:dyDescent="0.25">
      <c r="A10" s="817" t="s">
        <v>365</v>
      </c>
      <c r="B10" s="818"/>
      <c r="C10" s="584" t="s">
        <v>211</v>
      </c>
      <c r="D10" s="585">
        <f>IFERROR(D8/C8-1,0)</f>
        <v>-2.449431099873578E-2</v>
      </c>
      <c r="E10" s="585">
        <f>IFERROR(E8/D8-1,0)</f>
        <v>0.70095577514984608</v>
      </c>
      <c r="F10" s="585">
        <f>IFERROR(F7/E8-1,0)</f>
        <v>-1.1257142857142854E-2</v>
      </c>
    </row>
    <row r="11" spans="1:10" ht="13.5" thickTop="1" x14ac:dyDescent="0.2">
      <c r="A11" s="579" t="s">
        <v>366</v>
      </c>
      <c r="B11" s="162" t="s">
        <v>209</v>
      </c>
      <c r="C11" s="154">
        <v>51970</v>
      </c>
      <c r="D11" s="154">
        <v>70449</v>
      </c>
      <c r="E11" s="154">
        <v>68200</v>
      </c>
      <c r="F11" s="154">
        <v>65209</v>
      </c>
    </row>
    <row r="12" spans="1:10" ht="13.5" thickBot="1" x14ac:dyDescent="0.25">
      <c r="A12" s="158"/>
      <c r="B12" s="164" t="s">
        <v>210</v>
      </c>
      <c r="C12" s="154">
        <v>49000</v>
      </c>
      <c r="D12" s="154">
        <v>49485</v>
      </c>
      <c r="E12" s="154">
        <v>53958</v>
      </c>
      <c r="F12" s="165" t="s">
        <v>211</v>
      </c>
      <c r="J12" s="8"/>
    </row>
    <row r="13" spans="1:10" x14ac:dyDescent="0.2">
      <c r="A13" s="580"/>
      <c r="B13" s="581" t="s">
        <v>364</v>
      </c>
      <c r="C13" s="582">
        <f>IFERROR(C12/C11-1,0)</f>
        <v>-5.7148354820088509E-2</v>
      </c>
      <c r="D13" s="582">
        <f>IFERROR(D12/D11-1,0)</f>
        <v>-0.29757697057445809</v>
      </c>
      <c r="E13" s="582">
        <f>IFERROR(E12/E11-1,0)</f>
        <v>-0.20882697947214079</v>
      </c>
      <c r="F13" s="583" t="s">
        <v>211</v>
      </c>
    </row>
    <row r="14" spans="1:10" ht="13.5" thickBot="1" x14ac:dyDescent="0.25">
      <c r="A14" s="817" t="s">
        <v>365</v>
      </c>
      <c r="B14" s="818"/>
      <c r="C14" s="584" t="s">
        <v>211</v>
      </c>
      <c r="D14" s="585">
        <f>IFERROR(D12/C12-1,0)</f>
        <v>9.8979591836734215E-3</v>
      </c>
      <c r="E14" s="585">
        <f>IFERROR(E12/D12-1,0)</f>
        <v>9.0391027584116435E-2</v>
      </c>
      <c r="F14" s="585">
        <f>IFERROR(F11/E12-1,0)</f>
        <v>0.20851402943029762</v>
      </c>
      <c r="J14" s="8"/>
    </row>
    <row r="15" spans="1:10" ht="13.5" thickTop="1" x14ac:dyDescent="0.2">
      <c r="A15" s="579" t="s">
        <v>208</v>
      </c>
      <c r="B15" s="162" t="s">
        <v>209</v>
      </c>
      <c r="C15" s="154">
        <v>28100</v>
      </c>
      <c r="D15" s="154">
        <v>53475</v>
      </c>
      <c r="E15" s="154">
        <v>53625</v>
      </c>
      <c r="F15" s="154">
        <v>35000</v>
      </c>
    </row>
    <row r="16" spans="1:10" ht="13.5" thickBot="1" x14ac:dyDescent="0.25">
      <c r="A16" s="158"/>
      <c r="B16" s="164" t="s">
        <v>210</v>
      </c>
      <c r="C16" s="13">
        <v>28980</v>
      </c>
      <c r="D16" s="13">
        <v>29400</v>
      </c>
      <c r="E16" s="13">
        <v>27260</v>
      </c>
      <c r="F16" s="165" t="s">
        <v>211</v>
      </c>
    </row>
    <row r="17" spans="1:10" x14ac:dyDescent="0.2">
      <c r="A17" s="580"/>
      <c r="B17" s="581" t="s">
        <v>364</v>
      </c>
      <c r="C17" s="582">
        <f>IFERROR(C16/C15-1,0)</f>
        <v>3.1316725978647764E-2</v>
      </c>
      <c r="D17" s="582">
        <f>IFERROR(D16/D15-1,0)</f>
        <v>-0.45021037868162694</v>
      </c>
      <c r="E17" s="582">
        <f>IFERROR(E16/E15-1,0)</f>
        <v>-0.49165501165501169</v>
      </c>
      <c r="F17" s="583" t="s">
        <v>211</v>
      </c>
    </row>
    <row r="18" spans="1:10" ht="13.5" thickBot="1" x14ac:dyDescent="0.25">
      <c r="A18" s="817" t="s">
        <v>365</v>
      </c>
      <c r="B18" s="818"/>
      <c r="C18" s="584" t="s">
        <v>211</v>
      </c>
      <c r="D18" s="585">
        <f>IFERROR(D16/C16-1,0)</f>
        <v>1.449275362318847E-2</v>
      </c>
      <c r="E18" s="585">
        <f>IFERROR(E16/D16-1,0)</f>
        <v>-7.2789115646258451E-2</v>
      </c>
      <c r="F18" s="585">
        <f>IFERROR(F15/E16-1,0)</f>
        <v>0.28393250183418939</v>
      </c>
      <c r="J18" s="8"/>
    </row>
    <row r="19" spans="1:10" ht="13.5" thickTop="1" x14ac:dyDescent="0.2">
      <c r="A19" s="579" t="s">
        <v>212</v>
      </c>
      <c r="B19" s="162" t="s">
        <v>209</v>
      </c>
      <c r="C19" s="154">
        <v>27100</v>
      </c>
      <c r="D19" s="154">
        <v>51075</v>
      </c>
      <c r="E19" s="154">
        <v>49525</v>
      </c>
      <c r="F19" s="154">
        <v>32000</v>
      </c>
    </row>
    <row r="20" spans="1:10" ht="13.5" thickBot="1" x14ac:dyDescent="0.25">
      <c r="A20" s="158"/>
      <c r="B20" s="164" t="s">
        <v>210</v>
      </c>
      <c r="C20" s="13">
        <v>26400</v>
      </c>
      <c r="D20" s="13">
        <v>24000</v>
      </c>
      <c r="E20" s="13">
        <v>29405</v>
      </c>
      <c r="F20" s="165" t="s">
        <v>211</v>
      </c>
    </row>
    <row r="21" spans="1:10" x14ac:dyDescent="0.2">
      <c r="A21" s="580"/>
      <c r="B21" s="581" t="s">
        <v>364</v>
      </c>
      <c r="C21" s="582">
        <f>IFERROR(C20/C19-1,0)</f>
        <v>-2.5830258302583009E-2</v>
      </c>
      <c r="D21" s="582">
        <f>IFERROR(D20/D19-1,0)</f>
        <v>-0.5301027900146843</v>
      </c>
      <c r="E21" s="582">
        <f>IFERROR(E20/E19-1,0)</f>
        <v>-0.40625946491670872</v>
      </c>
      <c r="F21" s="583" t="s">
        <v>211</v>
      </c>
    </row>
    <row r="22" spans="1:10" ht="13.5" thickBot="1" x14ac:dyDescent="0.25">
      <c r="A22" s="817" t="s">
        <v>365</v>
      </c>
      <c r="B22" s="818"/>
      <c r="C22" s="584" t="s">
        <v>211</v>
      </c>
      <c r="D22" s="585">
        <f>IFERROR(D20/C20-1,0)</f>
        <v>-9.0909090909090939E-2</v>
      </c>
      <c r="E22" s="585">
        <f>IFERROR(E20/D20-1,0)</f>
        <v>0.22520833333333323</v>
      </c>
      <c r="F22" s="585">
        <f>IFERROR(F19/E20-1,0)</f>
        <v>8.8250297568440716E-2</v>
      </c>
    </row>
    <row r="23" spans="1:10" ht="13.5" thickTop="1" x14ac:dyDescent="0.2">
      <c r="A23" s="579" t="s">
        <v>213</v>
      </c>
      <c r="B23" s="162" t="s">
        <v>209</v>
      </c>
      <c r="C23" s="586">
        <f>C15-C19</f>
        <v>1000</v>
      </c>
      <c r="D23" s="586">
        <f>D15-D19</f>
        <v>2400</v>
      </c>
      <c r="E23" s="586">
        <f>E15-E19</f>
        <v>4100</v>
      </c>
      <c r="F23" s="154">
        <f>F15-F19</f>
        <v>3000</v>
      </c>
    </row>
    <row r="24" spans="1:10" ht="13.5" thickBot="1" x14ac:dyDescent="0.25">
      <c r="A24" s="158"/>
      <c r="B24" s="164" t="s">
        <v>210</v>
      </c>
      <c r="C24" s="587">
        <f>C16-C20</f>
        <v>2580</v>
      </c>
      <c r="D24" s="587">
        <f>D16-D20</f>
        <v>5400</v>
      </c>
      <c r="E24" s="587">
        <f>E16-E20</f>
        <v>-2145</v>
      </c>
      <c r="F24" s="165" t="s">
        <v>211</v>
      </c>
    </row>
    <row r="25" spans="1:10" x14ac:dyDescent="0.2">
      <c r="A25" s="580"/>
      <c r="B25" s="581" t="s">
        <v>364</v>
      </c>
      <c r="C25" s="582">
        <f>IFERROR(C24/C23-1,0)</f>
        <v>1.58</v>
      </c>
      <c r="D25" s="582">
        <f>IFERROR(D24/D23-1,0)</f>
        <v>1.25</v>
      </c>
      <c r="E25" s="582">
        <f>IFERROR(E24/E23-1,0)</f>
        <v>-1.5231707317073171</v>
      </c>
      <c r="F25" s="583" t="s">
        <v>211</v>
      </c>
    </row>
    <row r="26" spans="1:10" ht="13.5" thickBot="1" x14ac:dyDescent="0.25">
      <c r="A26" s="817" t="s">
        <v>365</v>
      </c>
      <c r="B26" s="818"/>
      <c r="C26" s="584" t="s">
        <v>211</v>
      </c>
      <c r="D26" s="585">
        <f>IFERROR(D24/C24-1,0)</f>
        <v>1.0930232558139537</v>
      </c>
      <c r="E26" s="585">
        <f>IFERROR(E24/D24-1,0)</f>
        <v>-1.3972222222222221</v>
      </c>
      <c r="F26" s="585">
        <f>IFERROR(F23/E24-1,0)</f>
        <v>-2.3986013986013983</v>
      </c>
    </row>
    <row r="27" spans="1:10" ht="13.5" thickTop="1" x14ac:dyDescent="0.2">
      <c r="A27" s="588" t="s">
        <v>214</v>
      </c>
      <c r="B27" s="162" t="s">
        <v>209</v>
      </c>
      <c r="C27" s="154">
        <v>850</v>
      </c>
      <c r="D27" s="154">
        <v>2044</v>
      </c>
      <c r="E27" s="154">
        <v>3455</v>
      </c>
      <c r="F27" s="154">
        <v>1002</v>
      </c>
    </row>
    <row r="28" spans="1:10" ht="13.5" thickBot="1" x14ac:dyDescent="0.25">
      <c r="A28" s="158"/>
      <c r="B28" s="164" t="s">
        <v>210</v>
      </c>
      <c r="C28" s="13">
        <v>2373</v>
      </c>
      <c r="D28" s="13">
        <v>4765</v>
      </c>
      <c r="E28" s="13">
        <v>-144</v>
      </c>
      <c r="F28" s="165" t="s">
        <v>211</v>
      </c>
    </row>
    <row r="29" spans="1:10" x14ac:dyDescent="0.2">
      <c r="A29" s="580"/>
      <c r="B29" s="581" t="s">
        <v>364</v>
      </c>
      <c r="C29" s="582">
        <f>IFERROR(C28/C27-1,0)</f>
        <v>1.7917647058823531</v>
      </c>
      <c r="D29" s="582">
        <f>IFERROR(D28/D27-1,0)</f>
        <v>1.3312133072407044</v>
      </c>
      <c r="E29" s="582">
        <f>IFERROR(E28/E27-1,0)</f>
        <v>-1.0416787264833574</v>
      </c>
      <c r="F29" s="583" t="s">
        <v>211</v>
      </c>
    </row>
    <row r="30" spans="1:10" ht="13.5" thickBot="1" x14ac:dyDescent="0.25">
      <c r="A30" s="817" t="s">
        <v>365</v>
      </c>
      <c r="B30" s="818"/>
      <c r="C30" s="584" t="s">
        <v>211</v>
      </c>
      <c r="D30" s="585">
        <f>IFERROR(D28/C28-1,0)</f>
        <v>1.008006742520017</v>
      </c>
      <c r="E30" s="585">
        <f>IFERROR(E28/D28-1,0)</f>
        <v>-1.0302203567681008</v>
      </c>
      <c r="F30" s="585">
        <f>IFERROR(F27/E28-1,0)</f>
        <v>-7.958333333333333</v>
      </c>
    </row>
    <row r="31" spans="1:10" ht="9" customHeight="1" thickTop="1" thickBot="1" x14ac:dyDescent="0.25">
      <c r="A31" s="159"/>
      <c r="B31" s="160"/>
      <c r="C31" s="589"/>
      <c r="D31" s="590"/>
      <c r="E31" s="590"/>
      <c r="F31" s="591"/>
    </row>
    <row r="32" spans="1:10" ht="13.5" thickTop="1" x14ac:dyDescent="0.2">
      <c r="A32" s="579" t="s">
        <v>215</v>
      </c>
      <c r="B32" s="162" t="s">
        <v>209</v>
      </c>
      <c r="C32" s="154">
        <v>18</v>
      </c>
      <c r="D32" s="154">
        <v>18</v>
      </c>
      <c r="E32" s="154">
        <v>19</v>
      </c>
      <c r="F32" s="163">
        <v>17</v>
      </c>
    </row>
    <row r="33" spans="1:7" ht="13.5" thickBot="1" x14ac:dyDescent="0.25">
      <c r="A33" s="158"/>
      <c r="B33" s="164" t="s">
        <v>210</v>
      </c>
      <c r="C33" s="13">
        <v>14</v>
      </c>
      <c r="D33" s="13">
        <v>13</v>
      </c>
      <c r="E33" s="13">
        <v>14</v>
      </c>
      <c r="F33" s="592" t="s">
        <v>211</v>
      </c>
    </row>
    <row r="34" spans="1:7" x14ac:dyDescent="0.2">
      <c r="A34" s="580"/>
      <c r="B34" s="581" t="s">
        <v>364</v>
      </c>
      <c r="C34" s="582">
        <f>IFERROR(C33/C32-1,0)</f>
        <v>-0.22222222222222221</v>
      </c>
      <c r="D34" s="582">
        <f>IFERROR(D33/D32-1,0)</f>
        <v>-0.27777777777777779</v>
      </c>
      <c r="E34" s="582">
        <f>IFERROR(E33/E32-1,0)</f>
        <v>-0.26315789473684215</v>
      </c>
      <c r="F34" s="583" t="s">
        <v>211</v>
      </c>
    </row>
    <row r="35" spans="1:7" ht="13.5" thickBot="1" x14ac:dyDescent="0.25">
      <c r="A35" s="817" t="s">
        <v>365</v>
      </c>
      <c r="B35" s="818"/>
      <c r="C35" s="584" t="s">
        <v>211</v>
      </c>
      <c r="D35" s="585">
        <f>IFERROR(D33/C33-1,0)</f>
        <v>-7.1428571428571397E-2</v>
      </c>
      <c r="E35" s="585">
        <f>IFERROR(E33/D33-1,0)</f>
        <v>7.6923076923076872E-2</v>
      </c>
      <c r="F35" s="585">
        <f>IFERROR(F32/E33-1,0)</f>
        <v>0.21428571428571419</v>
      </c>
    </row>
    <row r="36" spans="1:7" ht="13.5" thickTop="1" x14ac:dyDescent="0.2">
      <c r="A36" s="579" t="s">
        <v>216</v>
      </c>
      <c r="B36" s="162" t="s">
        <v>209</v>
      </c>
      <c r="C36" s="154">
        <v>53242</v>
      </c>
      <c r="D36" s="154">
        <v>47516</v>
      </c>
      <c r="E36" s="154">
        <v>50366</v>
      </c>
      <c r="F36" s="163">
        <v>56600</v>
      </c>
    </row>
    <row r="37" spans="1:7" ht="13.5" thickBot="1" x14ac:dyDescent="0.25">
      <c r="A37" s="158"/>
      <c r="B37" s="164" t="s">
        <v>210</v>
      </c>
      <c r="C37" s="13">
        <v>43588</v>
      </c>
      <c r="D37" s="13">
        <v>45394</v>
      </c>
      <c r="E37" s="13"/>
      <c r="F37" s="592" t="s">
        <v>211</v>
      </c>
    </row>
    <row r="38" spans="1:7" x14ac:dyDescent="0.2">
      <c r="A38" s="580"/>
      <c r="B38" s="581" t="s">
        <v>364</v>
      </c>
      <c r="C38" s="582">
        <f>IFERROR(C37/C36-1,0)</f>
        <v>-0.18132301566432518</v>
      </c>
      <c r="D38" s="582">
        <f>IFERROR(D37/D36-1,0)</f>
        <v>-4.4658641299772706E-2</v>
      </c>
      <c r="E38" s="582">
        <f>IFERROR(E37/E36-1,0)</f>
        <v>-1</v>
      </c>
      <c r="F38" s="583" t="s">
        <v>211</v>
      </c>
    </row>
    <row r="39" spans="1:7" ht="13.5" thickBot="1" x14ac:dyDescent="0.25">
      <c r="A39" s="817" t="s">
        <v>365</v>
      </c>
      <c r="B39" s="818"/>
      <c r="C39" s="584" t="s">
        <v>211</v>
      </c>
      <c r="D39" s="585">
        <f>IFERROR(D37/C37-1,0)</f>
        <v>4.1433422042764123E-2</v>
      </c>
      <c r="E39" s="585">
        <f>IFERROR(E37/D37-1,0)</f>
        <v>-1</v>
      </c>
      <c r="F39" s="585">
        <f>IFERROR(F36/E37-1,0)</f>
        <v>0</v>
      </c>
    </row>
    <row r="40" spans="1:7" ht="9" customHeight="1" thickTop="1" thickBot="1" x14ac:dyDescent="0.25">
      <c r="A40" s="159"/>
      <c r="B40" s="160"/>
      <c r="C40" s="589"/>
      <c r="D40" s="590"/>
      <c r="E40" s="590"/>
      <c r="F40" s="591"/>
    </row>
    <row r="41" spans="1:7" ht="13.5" thickTop="1" x14ac:dyDescent="0.2">
      <c r="A41" s="579" t="s">
        <v>367</v>
      </c>
      <c r="B41" s="162" t="s">
        <v>209</v>
      </c>
      <c r="C41" s="154"/>
      <c r="D41" s="154"/>
      <c r="E41" s="154"/>
      <c r="F41" s="163"/>
    </row>
    <row r="42" spans="1:7" ht="13.5" thickBot="1" x14ac:dyDescent="0.25">
      <c r="A42" s="158"/>
      <c r="B42" s="164" t="s">
        <v>210</v>
      </c>
      <c r="C42" s="13"/>
      <c r="D42" s="13"/>
      <c r="E42" s="13"/>
      <c r="F42" s="592" t="s">
        <v>211</v>
      </c>
    </row>
    <row r="43" spans="1:7" x14ac:dyDescent="0.2">
      <c r="A43" s="580"/>
      <c r="B43" s="581" t="s">
        <v>364</v>
      </c>
      <c r="C43" s="582">
        <f>IFERROR(C42/C41-1,0)</f>
        <v>0</v>
      </c>
      <c r="D43" s="582">
        <f>IFERROR(D42/D41-1,0)</f>
        <v>0</v>
      </c>
      <c r="E43" s="582">
        <f>IFERROR(E42/E41-1,0)</f>
        <v>0</v>
      </c>
      <c r="F43" s="583" t="s">
        <v>211</v>
      </c>
    </row>
    <row r="44" spans="1:7" ht="13.5" thickBot="1" x14ac:dyDescent="0.25">
      <c r="A44" s="817" t="s">
        <v>365</v>
      </c>
      <c r="B44" s="818"/>
      <c r="C44" s="584" t="s">
        <v>211</v>
      </c>
      <c r="D44" s="585">
        <f>IFERROR(D42/C42-1,0)</f>
        <v>0</v>
      </c>
      <c r="E44" s="585">
        <f>IFERROR(E42/D42-1,0)</f>
        <v>0</v>
      </c>
      <c r="F44" s="585">
        <f>IFERROR(F41/E42-1,0)</f>
        <v>0</v>
      </c>
    </row>
    <row r="45" spans="1:7" ht="13.5" thickTop="1" x14ac:dyDescent="0.2"/>
    <row r="46" spans="1:7" ht="15.75" customHeight="1" x14ac:dyDescent="0.2">
      <c r="A46" s="819" t="s">
        <v>884</v>
      </c>
      <c r="B46" s="819"/>
      <c r="C46" s="819"/>
      <c r="D46" s="819"/>
      <c r="E46" s="819"/>
      <c r="F46" s="819"/>
      <c r="G46" s="161"/>
    </row>
    <row r="47" spans="1:7" x14ac:dyDescent="0.2">
      <c r="A47" s="819"/>
      <c r="B47" s="819"/>
      <c r="C47" s="819"/>
      <c r="D47" s="819"/>
      <c r="E47" s="819"/>
      <c r="F47" s="819"/>
      <c r="G47" s="161"/>
    </row>
    <row r="48" spans="1:7" x14ac:dyDescent="0.2">
      <c r="A48" s="819"/>
      <c r="B48" s="819"/>
      <c r="C48" s="819"/>
      <c r="D48" s="819"/>
      <c r="E48" s="819"/>
      <c r="F48" s="819"/>
    </row>
    <row r="50" spans="1:1" x14ac:dyDescent="0.2">
      <c r="A50" s="7" t="s">
        <v>368</v>
      </c>
    </row>
  </sheetData>
  <mergeCells count="12">
    <mergeCell ref="E1:F1"/>
    <mergeCell ref="A3:F3"/>
    <mergeCell ref="A10:B10"/>
    <mergeCell ref="A14:B14"/>
    <mergeCell ref="A18:B18"/>
    <mergeCell ref="A44:B44"/>
    <mergeCell ref="A46:F48"/>
    <mergeCell ref="A22:B22"/>
    <mergeCell ref="A26:B26"/>
    <mergeCell ref="A30:B30"/>
    <mergeCell ref="A35:B35"/>
    <mergeCell ref="A39:B39"/>
  </mergeCells>
  <pageMargins left="0.19685039370078741" right="0.31496062992125984" top="0.74803149606299213" bottom="0.74803149606299213" header="0.31496062992125984" footer="0.31496062992125984"/>
  <pageSetup paperSize="9" scale="8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theme="3" tint="0.79998168889431442"/>
  </sheetPr>
  <dimension ref="A1:G46"/>
  <sheetViews>
    <sheetView showGridLines="0" workbookViewId="0">
      <selection sqref="A1:F28"/>
    </sheetView>
  </sheetViews>
  <sheetFormatPr defaultRowHeight="12.75" x14ac:dyDescent="0.2"/>
  <cols>
    <col min="1" max="1" width="23.85546875" style="7" customWidth="1"/>
    <col min="2" max="2" width="16.85546875" style="7" customWidth="1"/>
    <col min="3" max="6" width="15.7109375" style="7" customWidth="1"/>
    <col min="7" max="16384" width="9.140625" style="7"/>
  </cols>
  <sheetData>
    <row r="1" spans="1:6" x14ac:dyDescent="0.2">
      <c r="B1" s="8"/>
      <c r="C1" s="8"/>
      <c r="D1" s="8"/>
      <c r="E1" s="8"/>
      <c r="F1" s="166"/>
    </row>
    <row r="2" spans="1:6" ht="13.5" thickBot="1" x14ac:dyDescent="0.25">
      <c r="B2" s="8"/>
      <c r="C2" s="167"/>
      <c r="D2" s="167"/>
      <c r="E2" s="167"/>
      <c r="F2" s="167"/>
    </row>
    <row r="3" spans="1:6" ht="47.25" customHeight="1" thickBot="1" x14ac:dyDescent="0.25">
      <c r="A3" s="167"/>
      <c r="B3" s="168"/>
      <c r="C3" s="176" t="s">
        <v>718</v>
      </c>
      <c r="D3" s="176" t="s">
        <v>880</v>
      </c>
      <c r="E3" s="177" t="s">
        <v>881</v>
      </c>
      <c r="F3" s="178" t="s">
        <v>876</v>
      </c>
    </row>
    <row r="4" spans="1:6" ht="15" customHeight="1" x14ac:dyDescent="0.2">
      <c r="A4" s="824" t="s">
        <v>217</v>
      </c>
      <c r="B4" s="825"/>
      <c r="C4" s="593">
        <v>2483</v>
      </c>
      <c r="D4" s="593">
        <v>4245</v>
      </c>
      <c r="E4" s="593">
        <v>2675</v>
      </c>
      <c r="F4" s="593">
        <v>3672</v>
      </c>
    </row>
    <row r="5" spans="1:6" ht="15" customHeight="1" x14ac:dyDescent="0.2">
      <c r="A5" s="826" t="s">
        <v>369</v>
      </c>
      <c r="B5" s="827"/>
      <c r="C5" s="594">
        <v>5.22</v>
      </c>
      <c r="D5" s="594">
        <v>3.81</v>
      </c>
      <c r="E5" s="594">
        <v>6.12</v>
      </c>
      <c r="F5" s="595">
        <v>3.7</v>
      </c>
    </row>
    <row r="6" spans="1:6" ht="15" customHeight="1" x14ac:dyDescent="0.2">
      <c r="A6" s="826" t="s">
        <v>370</v>
      </c>
      <c r="B6" s="827"/>
      <c r="C6" s="594">
        <v>8.16</v>
      </c>
      <c r="D6" s="594">
        <v>6.74</v>
      </c>
      <c r="E6" s="594">
        <v>8.09</v>
      </c>
      <c r="F6" s="595">
        <v>3.85</v>
      </c>
    </row>
    <row r="7" spans="1:6" ht="15" customHeight="1" x14ac:dyDescent="0.2">
      <c r="A7" s="826" t="s">
        <v>371</v>
      </c>
      <c r="B7" s="827"/>
      <c r="C7" s="594"/>
      <c r="D7" s="594"/>
      <c r="E7" s="594"/>
      <c r="F7" s="595"/>
    </row>
    <row r="8" spans="1:6" ht="15" customHeight="1" x14ac:dyDescent="0.2">
      <c r="A8" s="826" t="s">
        <v>219</v>
      </c>
      <c r="B8" s="827"/>
      <c r="C8" s="594">
        <v>2</v>
      </c>
      <c r="D8" s="594">
        <v>2.1</v>
      </c>
      <c r="E8" s="594">
        <v>2</v>
      </c>
      <c r="F8" s="594">
        <v>2</v>
      </c>
    </row>
    <row r="9" spans="1:6" ht="15" customHeight="1" x14ac:dyDescent="0.2">
      <c r="A9" s="826" t="s">
        <v>218</v>
      </c>
      <c r="B9" s="827"/>
      <c r="C9" s="594">
        <v>2</v>
      </c>
      <c r="D9" s="594">
        <v>2.1</v>
      </c>
      <c r="E9" s="594">
        <v>2</v>
      </c>
      <c r="F9" s="594">
        <v>2</v>
      </c>
    </row>
    <row r="10" spans="1:6" ht="15" customHeight="1" thickBot="1" x14ac:dyDescent="0.25">
      <c r="A10" s="828" t="s">
        <v>372</v>
      </c>
      <c r="B10" s="829"/>
      <c r="C10" s="187">
        <v>58.66</v>
      </c>
      <c r="D10" s="187">
        <v>29.73</v>
      </c>
      <c r="E10" s="187">
        <v>38.04</v>
      </c>
      <c r="F10" s="596">
        <v>36.700000000000003</v>
      </c>
    </row>
    <row r="11" spans="1:6" x14ac:dyDescent="0.2">
      <c r="A11" s="169"/>
      <c r="B11" s="169"/>
      <c r="C11" s="169"/>
      <c r="D11" s="169"/>
      <c r="E11" s="169"/>
      <c r="F11" s="169"/>
    </row>
    <row r="12" spans="1:6" ht="13.5" thickBot="1" x14ac:dyDescent="0.25">
      <c r="B12" s="8"/>
      <c r="C12" s="167"/>
      <c r="D12" s="167"/>
      <c r="E12" s="167"/>
      <c r="F12" s="597" t="s">
        <v>198</v>
      </c>
    </row>
    <row r="13" spans="1:6" ht="39.75" customHeight="1" thickBot="1" x14ac:dyDescent="0.25">
      <c r="A13" s="167"/>
      <c r="B13" s="168"/>
      <c r="C13" s="598" t="s">
        <v>404</v>
      </c>
      <c r="D13" s="598" t="s">
        <v>719</v>
      </c>
      <c r="E13" s="598" t="s">
        <v>882</v>
      </c>
      <c r="F13" s="598" t="s">
        <v>883</v>
      </c>
    </row>
    <row r="14" spans="1:6" ht="15" customHeight="1" x14ac:dyDescent="0.2">
      <c r="A14" s="832" t="s">
        <v>373</v>
      </c>
      <c r="B14" s="833"/>
      <c r="C14" s="593"/>
      <c r="D14" s="593"/>
      <c r="E14" s="593"/>
      <c r="F14" s="599"/>
    </row>
    <row r="15" spans="1:6" ht="15" customHeight="1" x14ac:dyDescent="0.2">
      <c r="A15" s="834" t="s">
        <v>374</v>
      </c>
      <c r="B15" s="835"/>
      <c r="C15" s="600"/>
      <c r="D15" s="600"/>
      <c r="E15" s="600"/>
      <c r="F15" s="186"/>
    </row>
    <row r="16" spans="1:6" ht="15" customHeight="1" thickBot="1" x14ac:dyDescent="0.25">
      <c r="A16" s="836" t="s">
        <v>276</v>
      </c>
      <c r="B16" s="837"/>
      <c r="C16" s="614">
        <f>SUM(C14:C15)</f>
        <v>0</v>
      </c>
      <c r="D16" s="614">
        <f>SUM(D14:D15)</f>
        <v>0</v>
      </c>
      <c r="E16" s="614">
        <f>SUM(E14:E15)</f>
        <v>0</v>
      </c>
      <c r="F16" s="614">
        <f>SUM(F14:F15)</f>
        <v>0</v>
      </c>
    </row>
    <row r="17" spans="1:6" s="170" customFormat="1" x14ac:dyDescent="0.2">
      <c r="A17" s="179"/>
      <c r="B17" s="172"/>
      <c r="C17" s="174"/>
      <c r="D17" s="174"/>
      <c r="E17" s="174"/>
      <c r="F17" s="174"/>
    </row>
    <row r="18" spans="1:6" s="170" customFormat="1" ht="13.5" thickBot="1" x14ac:dyDescent="0.25">
      <c r="A18" s="180"/>
      <c r="B18" s="175"/>
      <c r="C18" s="601"/>
      <c r="D18" s="601"/>
      <c r="E18" s="601"/>
      <c r="F18" s="597" t="s">
        <v>198</v>
      </c>
    </row>
    <row r="19" spans="1:6" ht="30" customHeight="1" thickBot="1" x14ac:dyDescent="0.25">
      <c r="A19" s="167"/>
      <c r="B19" s="181"/>
      <c r="C19" s="602" t="s">
        <v>391</v>
      </c>
      <c r="D19" s="602" t="s">
        <v>403</v>
      </c>
      <c r="E19" s="602" t="s">
        <v>717</v>
      </c>
      <c r="F19" s="603" t="s">
        <v>876</v>
      </c>
    </row>
    <row r="20" spans="1:6" ht="15" customHeight="1" x14ac:dyDescent="0.2">
      <c r="A20" s="838" t="s">
        <v>228</v>
      </c>
      <c r="B20" s="182" t="s">
        <v>209</v>
      </c>
      <c r="C20" s="604">
        <v>8030</v>
      </c>
      <c r="D20" s="604">
        <v>24640</v>
      </c>
      <c r="E20" s="604">
        <v>17040</v>
      </c>
      <c r="F20" s="748">
        <v>14260</v>
      </c>
    </row>
    <row r="21" spans="1:6" ht="15" customHeight="1" x14ac:dyDescent="0.2">
      <c r="A21" s="822"/>
      <c r="B21" s="183" t="s">
        <v>377</v>
      </c>
      <c r="C21" s="605">
        <v>8030</v>
      </c>
      <c r="D21" s="605">
        <v>9840</v>
      </c>
      <c r="E21" s="605">
        <v>11870</v>
      </c>
      <c r="F21" s="749" t="s">
        <v>211</v>
      </c>
    </row>
    <row r="22" spans="1:6" ht="15" customHeight="1" thickBot="1" x14ac:dyDescent="0.25">
      <c r="A22" s="823"/>
      <c r="B22" s="184" t="s">
        <v>390</v>
      </c>
      <c r="C22" s="607">
        <v>7880</v>
      </c>
      <c r="D22" s="607">
        <v>9060</v>
      </c>
      <c r="E22" s="607">
        <v>11020</v>
      </c>
      <c r="F22" s="750" t="s">
        <v>211</v>
      </c>
    </row>
    <row r="23" spans="1:6" ht="15" customHeight="1" x14ac:dyDescent="0.2">
      <c r="A23" s="822" t="s">
        <v>375</v>
      </c>
      <c r="B23" s="185" t="s">
        <v>209</v>
      </c>
      <c r="C23" s="608"/>
      <c r="D23" s="608"/>
      <c r="E23" s="608"/>
      <c r="F23" s="751"/>
    </row>
    <row r="24" spans="1:6" ht="15" customHeight="1" x14ac:dyDescent="0.2">
      <c r="A24" s="822"/>
      <c r="B24" s="186" t="s">
        <v>377</v>
      </c>
      <c r="C24" s="606"/>
      <c r="D24" s="606"/>
      <c r="E24" s="606"/>
      <c r="F24" s="752" t="s">
        <v>211</v>
      </c>
    </row>
    <row r="25" spans="1:6" ht="15" customHeight="1" thickBot="1" x14ac:dyDescent="0.25">
      <c r="A25" s="823"/>
      <c r="B25" s="187" t="s">
        <v>390</v>
      </c>
      <c r="C25" s="607"/>
      <c r="D25" s="607"/>
      <c r="E25" s="607"/>
      <c r="F25" s="753" t="s">
        <v>211</v>
      </c>
    </row>
    <row r="26" spans="1:6" x14ac:dyDescent="0.2">
      <c r="A26" s="830" t="s">
        <v>376</v>
      </c>
      <c r="B26" s="188" t="s">
        <v>209</v>
      </c>
      <c r="C26" s="609">
        <v>8030</v>
      </c>
      <c r="D26" s="609">
        <v>24640</v>
      </c>
      <c r="E26" s="610">
        <v>17040</v>
      </c>
      <c r="F26" s="754">
        <v>14260</v>
      </c>
    </row>
    <row r="27" spans="1:6" x14ac:dyDescent="0.2">
      <c r="A27" s="830"/>
      <c r="B27" s="189" t="s">
        <v>377</v>
      </c>
      <c r="C27" s="611">
        <v>8030</v>
      </c>
      <c r="D27" s="611">
        <v>9840</v>
      </c>
      <c r="E27" s="612">
        <v>11870</v>
      </c>
      <c r="F27" s="613" t="s">
        <v>211</v>
      </c>
    </row>
    <row r="28" spans="1:6" ht="13.5" thickBot="1" x14ac:dyDescent="0.25">
      <c r="A28" s="831"/>
      <c r="B28" s="190" t="s">
        <v>390</v>
      </c>
      <c r="C28" s="614">
        <v>7880</v>
      </c>
      <c r="D28" s="615">
        <v>9060</v>
      </c>
      <c r="E28" s="614">
        <v>11020</v>
      </c>
      <c r="F28" s="616" t="s">
        <v>211</v>
      </c>
    </row>
    <row r="29" spans="1:6" x14ac:dyDescent="0.2">
      <c r="A29" s="169"/>
      <c r="B29" s="172"/>
      <c r="C29" s="173"/>
      <c r="D29" s="173"/>
      <c r="E29" s="174"/>
      <c r="F29" s="173"/>
    </row>
    <row r="30" spans="1:6" x14ac:dyDescent="0.2">
      <c r="A30" s="8"/>
      <c r="B30" s="175"/>
      <c r="C30" s="173"/>
      <c r="D30" s="173"/>
      <c r="E30" s="173"/>
      <c r="F30" s="173"/>
    </row>
    <row r="31" spans="1:6" x14ac:dyDescent="0.2">
      <c r="A31" s="8"/>
      <c r="B31" s="175"/>
      <c r="C31" s="173"/>
      <c r="D31" s="173"/>
      <c r="E31" s="173"/>
      <c r="F31" s="173"/>
    </row>
    <row r="32" spans="1:6" x14ac:dyDescent="0.2">
      <c r="B32" s="8"/>
    </row>
    <row r="33" spans="1:7" x14ac:dyDescent="0.2">
      <c r="B33" s="8"/>
    </row>
    <row r="34" spans="1:7" ht="18" customHeight="1" x14ac:dyDescent="0.2">
      <c r="A34" s="617" t="s">
        <v>220</v>
      </c>
      <c r="B34" s="617"/>
      <c r="C34" s="617"/>
      <c r="D34" s="617"/>
      <c r="E34" s="617"/>
      <c r="F34" s="617"/>
    </row>
    <row r="35" spans="1:7" ht="18" customHeight="1" x14ac:dyDescent="0.2">
      <c r="A35" s="839" t="s">
        <v>814</v>
      </c>
      <c r="B35" s="839"/>
      <c r="C35" s="839"/>
      <c r="D35" s="839"/>
      <c r="E35" s="839"/>
      <c r="F35" s="839"/>
      <c r="G35" s="618"/>
    </row>
    <row r="36" spans="1:7" ht="18" customHeight="1" x14ac:dyDescent="0.2">
      <c r="A36" s="839"/>
      <c r="B36" s="839"/>
      <c r="C36" s="839"/>
      <c r="D36" s="839"/>
      <c r="E36" s="839"/>
      <c r="F36" s="839"/>
      <c r="G36" s="618"/>
    </row>
    <row r="37" spans="1:7" ht="18" customHeight="1" x14ac:dyDescent="0.2">
      <c r="A37" s="839"/>
      <c r="B37" s="839"/>
      <c r="C37" s="839"/>
      <c r="D37" s="839"/>
      <c r="E37" s="839"/>
      <c r="F37" s="839"/>
      <c r="G37" s="618"/>
    </row>
    <row r="38" spans="1:7" ht="18" customHeight="1" x14ac:dyDescent="0.2">
      <c r="A38" s="839"/>
      <c r="B38" s="839"/>
      <c r="C38" s="839"/>
      <c r="D38" s="839"/>
      <c r="E38" s="839"/>
      <c r="F38" s="839"/>
      <c r="G38" s="618"/>
    </row>
    <row r="39" spans="1:7" ht="18" customHeight="1" x14ac:dyDescent="0.2">
      <c r="A39" s="821" t="s">
        <v>761</v>
      </c>
      <c r="B39" s="821"/>
      <c r="C39" s="821"/>
      <c r="D39" s="821"/>
      <c r="E39" s="821"/>
      <c r="F39" s="821"/>
      <c r="G39" s="618"/>
    </row>
    <row r="40" spans="1:7" ht="18" customHeight="1" x14ac:dyDescent="0.2">
      <c r="A40" s="821" t="s">
        <v>762</v>
      </c>
      <c r="B40" s="821"/>
      <c r="C40" s="821"/>
      <c r="D40" s="821"/>
      <c r="E40" s="821"/>
      <c r="F40" s="821"/>
      <c r="G40" s="618"/>
    </row>
    <row r="41" spans="1:7" ht="18" customHeight="1" x14ac:dyDescent="0.2">
      <c r="A41" s="821" t="s">
        <v>763</v>
      </c>
      <c r="B41" s="821"/>
      <c r="C41" s="821"/>
      <c r="D41" s="821"/>
      <c r="E41" s="821"/>
      <c r="F41" s="821"/>
      <c r="G41" s="618"/>
    </row>
    <row r="42" spans="1:7" ht="18" customHeight="1" x14ac:dyDescent="0.2">
      <c r="A42" s="819" t="s">
        <v>766</v>
      </c>
      <c r="B42" s="819"/>
      <c r="C42" s="819"/>
      <c r="D42" s="819"/>
      <c r="E42" s="819"/>
      <c r="F42" s="819"/>
      <c r="G42" s="618"/>
    </row>
    <row r="43" spans="1:7" ht="12" customHeight="1" x14ac:dyDescent="0.2">
      <c r="A43" s="819"/>
      <c r="B43" s="819"/>
      <c r="C43" s="819"/>
      <c r="D43" s="819"/>
      <c r="E43" s="819"/>
      <c r="F43" s="819"/>
      <c r="G43" s="618"/>
    </row>
    <row r="44" spans="1:7" ht="18" customHeight="1" x14ac:dyDescent="0.2">
      <c r="A44" s="821" t="s">
        <v>764</v>
      </c>
      <c r="B44" s="821"/>
      <c r="C44" s="821"/>
      <c r="D44" s="821"/>
      <c r="E44" s="821"/>
      <c r="F44" s="821"/>
      <c r="G44" s="618"/>
    </row>
    <row r="45" spans="1:7" ht="21" customHeight="1" x14ac:dyDescent="0.2">
      <c r="A45" s="819" t="s">
        <v>765</v>
      </c>
      <c r="B45" s="819"/>
      <c r="C45" s="819"/>
      <c r="D45" s="819"/>
      <c r="E45" s="819"/>
      <c r="F45" s="819"/>
    </row>
    <row r="46" spans="1:7" ht="9" customHeight="1" x14ac:dyDescent="0.2">
      <c r="A46" s="819"/>
      <c r="B46" s="819"/>
      <c r="C46" s="819"/>
      <c r="D46" s="819"/>
      <c r="E46" s="819"/>
      <c r="F46" s="819"/>
    </row>
  </sheetData>
  <mergeCells count="20">
    <mergeCell ref="A16:B16"/>
    <mergeCell ref="A20:A22"/>
    <mergeCell ref="A35:F38"/>
    <mergeCell ref="A39:F39"/>
    <mergeCell ref="A44:F44"/>
    <mergeCell ref="A45:F46"/>
    <mergeCell ref="A23:A25"/>
    <mergeCell ref="A4:B4"/>
    <mergeCell ref="A5:B5"/>
    <mergeCell ref="A6:B6"/>
    <mergeCell ref="A7:B7"/>
    <mergeCell ref="A8:B8"/>
    <mergeCell ref="A9:B9"/>
    <mergeCell ref="A10:B10"/>
    <mergeCell ref="A40:F40"/>
    <mergeCell ref="A41:F41"/>
    <mergeCell ref="A42:F43"/>
    <mergeCell ref="A26:A28"/>
    <mergeCell ref="A14:B14"/>
    <mergeCell ref="A15:B15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I143"/>
  <sheetViews>
    <sheetView showGridLines="0" workbookViewId="0">
      <selection activeCell="H7" sqref="H7:H143"/>
    </sheetView>
  </sheetViews>
  <sheetFormatPr defaultRowHeight="15.75" x14ac:dyDescent="0.2"/>
  <cols>
    <col min="1" max="1" width="2.7109375" customWidth="1"/>
    <col min="2" max="2" width="21.7109375" customWidth="1"/>
    <col min="3" max="3" width="45.7109375" customWidth="1"/>
    <col min="4" max="4" width="7.5703125" customWidth="1"/>
    <col min="5" max="8" width="15.7109375" style="3" customWidth="1"/>
  </cols>
  <sheetData>
    <row r="1" spans="1:9" ht="12.75" customHeight="1" x14ac:dyDescent="0.2">
      <c r="H1" s="136" t="s">
        <v>362</v>
      </c>
    </row>
    <row r="2" spans="1:9" ht="17.25" customHeight="1" x14ac:dyDescent="0.2">
      <c r="B2" s="859" t="s">
        <v>819</v>
      </c>
      <c r="C2" s="859"/>
      <c r="D2" s="859"/>
      <c r="E2" s="859"/>
      <c r="F2" s="859"/>
      <c r="G2" s="859"/>
      <c r="H2" s="859"/>
      <c r="I2" s="80"/>
    </row>
    <row r="3" spans="1:9" ht="12" customHeight="1" thickBot="1" x14ac:dyDescent="0.25">
      <c r="E3"/>
      <c r="F3"/>
      <c r="G3"/>
      <c r="H3" s="132" t="s">
        <v>198</v>
      </c>
    </row>
    <row r="4" spans="1:9" ht="20.25" customHeight="1" x14ac:dyDescent="0.2">
      <c r="B4" s="853" t="s">
        <v>257</v>
      </c>
      <c r="C4" s="855" t="s">
        <v>258</v>
      </c>
      <c r="D4" s="857" t="s">
        <v>40</v>
      </c>
      <c r="E4" s="850" t="s">
        <v>65</v>
      </c>
      <c r="F4" s="851"/>
      <c r="G4" s="851"/>
      <c r="H4" s="852"/>
    </row>
    <row r="5" spans="1:9" ht="28.5" customHeight="1" x14ac:dyDescent="0.2">
      <c r="B5" s="854"/>
      <c r="C5" s="856"/>
      <c r="D5" s="858"/>
      <c r="E5" s="541" t="s">
        <v>820</v>
      </c>
      <c r="F5" s="541" t="s">
        <v>821</v>
      </c>
      <c r="G5" s="541" t="s">
        <v>822</v>
      </c>
      <c r="H5" s="542" t="s">
        <v>823</v>
      </c>
    </row>
    <row r="6" spans="1:9" ht="12.75" customHeight="1" thickBot="1" x14ac:dyDescent="0.25">
      <c r="B6" s="35">
        <v>1</v>
      </c>
      <c r="C6" s="28">
        <v>2</v>
      </c>
      <c r="D6" s="135">
        <v>3</v>
      </c>
      <c r="E6" s="36">
        <v>4</v>
      </c>
      <c r="F6" s="28">
        <v>5</v>
      </c>
      <c r="G6" s="135">
        <v>6</v>
      </c>
      <c r="H6" s="37">
        <v>7</v>
      </c>
    </row>
    <row r="7" spans="1:9" ht="20.100000000000001" customHeight="1" x14ac:dyDescent="0.2">
      <c r="B7" s="555"/>
      <c r="C7" s="19" t="s">
        <v>92</v>
      </c>
      <c r="D7" s="133"/>
      <c r="E7" s="152"/>
      <c r="F7" s="152"/>
      <c r="G7" s="152"/>
      <c r="H7" s="153"/>
    </row>
    <row r="8" spans="1:9" ht="20.100000000000001" customHeight="1" x14ac:dyDescent="0.2">
      <c r="A8" s="47"/>
      <c r="B8" s="556" t="s">
        <v>790</v>
      </c>
      <c r="C8" s="19" t="s">
        <v>406</v>
      </c>
      <c r="D8" s="134" t="s">
        <v>282</v>
      </c>
      <c r="E8" s="619"/>
      <c r="F8" s="619"/>
      <c r="G8" s="619"/>
      <c r="H8" s="620"/>
    </row>
    <row r="9" spans="1:9" ht="20.100000000000001" customHeight="1" x14ac:dyDescent="0.2">
      <c r="A9" s="47"/>
      <c r="B9" s="769"/>
      <c r="C9" s="21" t="s">
        <v>407</v>
      </c>
      <c r="D9" s="860" t="s">
        <v>283</v>
      </c>
      <c r="E9" s="840">
        <v>48000</v>
      </c>
      <c r="F9" s="840">
        <v>49514</v>
      </c>
      <c r="G9" s="840">
        <v>50914</v>
      </c>
      <c r="H9" s="842">
        <v>54014</v>
      </c>
    </row>
    <row r="10" spans="1:9" ht="13.5" customHeight="1" x14ac:dyDescent="0.2">
      <c r="A10" s="47"/>
      <c r="B10" s="769"/>
      <c r="C10" s="22" t="s">
        <v>408</v>
      </c>
      <c r="D10" s="767"/>
      <c r="E10" s="841"/>
      <c r="F10" s="841"/>
      <c r="G10" s="841"/>
      <c r="H10" s="843"/>
    </row>
    <row r="11" spans="1:9" ht="20.100000000000001" customHeight="1" x14ac:dyDescent="0.2">
      <c r="A11" s="47"/>
      <c r="B11" s="769" t="s">
        <v>791</v>
      </c>
      <c r="C11" s="23" t="s">
        <v>409</v>
      </c>
      <c r="D11" s="767" t="s">
        <v>284</v>
      </c>
      <c r="E11" s="846"/>
      <c r="F11" s="846"/>
      <c r="G11" s="846"/>
      <c r="H11" s="844"/>
    </row>
    <row r="12" spans="1:9" ht="12.75" customHeight="1" x14ac:dyDescent="0.2">
      <c r="A12" s="47"/>
      <c r="B12" s="769"/>
      <c r="C12" s="24" t="s">
        <v>410</v>
      </c>
      <c r="D12" s="767"/>
      <c r="E12" s="847"/>
      <c r="F12" s="847"/>
      <c r="G12" s="847"/>
      <c r="H12" s="845"/>
    </row>
    <row r="13" spans="1:9" ht="20.100000000000001" customHeight="1" x14ac:dyDescent="0.2">
      <c r="A13" s="47"/>
      <c r="B13" s="556" t="s">
        <v>792</v>
      </c>
      <c r="C13" s="25" t="s">
        <v>136</v>
      </c>
      <c r="D13" s="20" t="s">
        <v>285</v>
      </c>
      <c r="E13" s="12"/>
      <c r="F13" s="12"/>
      <c r="G13" s="12"/>
      <c r="H13" s="146"/>
    </row>
    <row r="14" spans="1:9" ht="25.5" customHeight="1" x14ac:dyDescent="0.2">
      <c r="A14" s="47"/>
      <c r="B14" s="556" t="s">
        <v>411</v>
      </c>
      <c r="C14" s="25" t="s">
        <v>412</v>
      </c>
      <c r="D14" s="20" t="s">
        <v>286</v>
      </c>
      <c r="E14" s="12"/>
      <c r="F14" s="12"/>
      <c r="G14" s="12"/>
      <c r="H14" s="146"/>
    </row>
    <row r="15" spans="1:9" ht="20.100000000000001" customHeight="1" x14ac:dyDescent="0.2">
      <c r="A15" s="47"/>
      <c r="B15" s="556" t="s">
        <v>793</v>
      </c>
      <c r="C15" s="25" t="s">
        <v>413</v>
      </c>
      <c r="D15" s="20" t="s">
        <v>287</v>
      </c>
      <c r="E15" s="12"/>
      <c r="F15" s="12"/>
      <c r="G15" s="12"/>
      <c r="H15" s="146"/>
    </row>
    <row r="16" spans="1:9" ht="25.5" customHeight="1" x14ac:dyDescent="0.2">
      <c r="A16" s="47"/>
      <c r="B16" s="556" t="s">
        <v>414</v>
      </c>
      <c r="C16" s="25" t="s">
        <v>415</v>
      </c>
      <c r="D16" s="20" t="s">
        <v>288</v>
      </c>
      <c r="E16" s="12"/>
      <c r="F16" s="12"/>
      <c r="G16" s="12"/>
      <c r="H16" s="146"/>
    </row>
    <row r="17" spans="1:8" ht="20.100000000000001" customHeight="1" x14ac:dyDescent="0.2">
      <c r="A17" s="47"/>
      <c r="B17" s="556" t="s">
        <v>794</v>
      </c>
      <c r="C17" s="25" t="s">
        <v>416</v>
      </c>
      <c r="D17" s="20" t="s">
        <v>289</v>
      </c>
      <c r="E17" s="12"/>
      <c r="F17" s="12"/>
      <c r="G17" s="12"/>
      <c r="H17" s="146"/>
    </row>
    <row r="18" spans="1:8" ht="20.100000000000001" customHeight="1" x14ac:dyDescent="0.2">
      <c r="A18" s="47"/>
      <c r="B18" s="769" t="s">
        <v>795</v>
      </c>
      <c r="C18" s="23" t="s">
        <v>417</v>
      </c>
      <c r="D18" s="767" t="s">
        <v>290</v>
      </c>
      <c r="E18" s="846">
        <v>48000</v>
      </c>
      <c r="F18" s="840">
        <v>49514</v>
      </c>
      <c r="G18" s="846">
        <v>50914</v>
      </c>
      <c r="H18" s="844">
        <v>54014</v>
      </c>
    </row>
    <row r="19" spans="1:8" ht="12.75" customHeight="1" x14ac:dyDescent="0.2">
      <c r="A19" s="47"/>
      <c r="B19" s="769"/>
      <c r="C19" s="24" t="s">
        <v>418</v>
      </c>
      <c r="D19" s="767"/>
      <c r="E19" s="847"/>
      <c r="F19" s="841"/>
      <c r="G19" s="847"/>
      <c r="H19" s="845"/>
    </row>
    <row r="20" spans="1:8" ht="20.100000000000001" customHeight="1" x14ac:dyDescent="0.2">
      <c r="A20" s="47"/>
      <c r="B20" s="556" t="s">
        <v>419</v>
      </c>
      <c r="C20" s="25" t="s">
        <v>420</v>
      </c>
      <c r="D20" s="20" t="s">
        <v>291</v>
      </c>
      <c r="E20" s="12">
        <v>14</v>
      </c>
      <c r="F20" s="722">
        <v>14</v>
      </c>
      <c r="G20" s="12">
        <v>14</v>
      </c>
      <c r="H20" s="146">
        <v>14</v>
      </c>
    </row>
    <row r="21" spans="1:8" ht="20.100000000000001" customHeight="1" x14ac:dyDescent="0.2">
      <c r="B21" s="557" t="s">
        <v>796</v>
      </c>
      <c r="C21" s="25" t="s">
        <v>421</v>
      </c>
      <c r="D21" s="20" t="s">
        <v>292</v>
      </c>
      <c r="E21" s="12">
        <v>16386</v>
      </c>
      <c r="F21" s="722">
        <v>17000</v>
      </c>
      <c r="G21" s="12">
        <v>17000</v>
      </c>
      <c r="H21" s="146">
        <v>20000</v>
      </c>
    </row>
    <row r="22" spans="1:8" ht="20.100000000000001" customHeight="1" x14ac:dyDescent="0.2">
      <c r="B22" s="557" t="s">
        <v>797</v>
      </c>
      <c r="C22" s="25" t="s">
        <v>422</v>
      </c>
      <c r="D22" s="20" t="s">
        <v>293</v>
      </c>
      <c r="E22" s="12">
        <v>31600</v>
      </c>
      <c r="F22" s="722">
        <v>32500</v>
      </c>
      <c r="G22" s="12">
        <v>33900</v>
      </c>
      <c r="H22" s="146">
        <v>34000</v>
      </c>
    </row>
    <row r="23" spans="1:8" ht="25.5" customHeight="1" x14ac:dyDescent="0.2">
      <c r="B23" s="557" t="s">
        <v>423</v>
      </c>
      <c r="C23" s="25" t="s">
        <v>424</v>
      </c>
      <c r="D23" s="20" t="s">
        <v>294</v>
      </c>
      <c r="E23" s="12"/>
      <c r="F23" s="12"/>
      <c r="G23" s="12"/>
      <c r="H23" s="146"/>
    </row>
    <row r="24" spans="1:8" ht="25.5" customHeight="1" x14ac:dyDescent="0.2">
      <c r="B24" s="557" t="s">
        <v>425</v>
      </c>
      <c r="C24" s="25" t="s">
        <v>798</v>
      </c>
      <c r="D24" s="20" t="s">
        <v>295</v>
      </c>
      <c r="E24" s="12"/>
      <c r="F24" s="12"/>
      <c r="G24" s="12"/>
      <c r="H24" s="146"/>
    </row>
    <row r="25" spans="1:8" ht="25.5" customHeight="1" x14ac:dyDescent="0.2">
      <c r="B25" s="557" t="s">
        <v>426</v>
      </c>
      <c r="C25" s="25" t="s">
        <v>427</v>
      </c>
      <c r="D25" s="20" t="s">
        <v>296</v>
      </c>
      <c r="E25" s="12"/>
      <c r="F25" s="12"/>
      <c r="G25" s="12"/>
      <c r="H25" s="146"/>
    </row>
    <row r="26" spans="1:8" ht="25.5" customHeight="1" x14ac:dyDescent="0.2">
      <c r="B26" s="557" t="s">
        <v>426</v>
      </c>
      <c r="C26" s="25" t="s">
        <v>428</v>
      </c>
      <c r="D26" s="20" t="s">
        <v>297</v>
      </c>
      <c r="E26" s="12"/>
      <c r="F26" s="12"/>
      <c r="G26" s="12"/>
      <c r="H26" s="146"/>
    </row>
    <row r="27" spans="1:8" ht="20.100000000000001" customHeight="1" x14ac:dyDescent="0.2">
      <c r="A27" s="47"/>
      <c r="B27" s="556" t="s">
        <v>799</v>
      </c>
      <c r="C27" s="25" t="s">
        <v>429</v>
      </c>
      <c r="D27" s="20" t="s">
        <v>298</v>
      </c>
      <c r="E27" s="12"/>
      <c r="F27" s="12"/>
      <c r="G27" s="12"/>
      <c r="H27" s="146"/>
    </row>
    <row r="28" spans="1:8" ht="25.5" customHeight="1" x14ac:dyDescent="0.2">
      <c r="A28" s="47"/>
      <c r="B28" s="769" t="s">
        <v>430</v>
      </c>
      <c r="C28" s="23" t="s">
        <v>431</v>
      </c>
      <c r="D28" s="767" t="s">
        <v>299</v>
      </c>
      <c r="E28" s="846"/>
      <c r="F28" s="846"/>
      <c r="G28" s="846"/>
      <c r="H28" s="844"/>
    </row>
    <row r="29" spans="1:8" ht="22.5" customHeight="1" x14ac:dyDescent="0.2">
      <c r="A29" s="47"/>
      <c r="B29" s="769"/>
      <c r="C29" s="24" t="s">
        <v>432</v>
      </c>
      <c r="D29" s="767"/>
      <c r="E29" s="847"/>
      <c r="F29" s="847"/>
      <c r="G29" s="847"/>
      <c r="H29" s="845"/>
    </row>
    <row r="30" spans="1:8" ht="25.5" customHeight="1" x14ac:dyDescent="0.2">
      <c r="A30" s="47"/>
      <c r="B30" s="556" t="s">
        <v>433</v>
      </c>
      <c r="C30" s="25" t="s">
        <v>781</v>
      </c>
      <c r="D30" s="20" t="s">
        <v>300</v>
      </c>
      <c r="E30" s="12"/>
      <c r="F30" s="12"/>
      <c r="G30" s="12"/>
      <c r="H30" s="146"/>
    </row>
    <row r="31" spans="1:8" ht="25.5" customHeight="1" x14ac:dyDescent="0.2">
      <c r="B31" s="557" t="s">
        <v>434</v>
      </c>
      <c r="C31" s="25" t="s">
        <v>435</v>
      </c>
      <c r="D31" s="20" t="s">
        <v>301</v>
      </c>
      <c r="E31" s="12"/>
      <c r="F31" s="12"/>
      <c r="G31" s="12"/>
      <c r="H31" s="146"/>
    </row>
    <row r="32" spans="1:8" ht="35.25" customHeight="1" x14ac:dyDescent="0.2">
      <c r="B32" s="557" t="s">
        <v>436</v>
      </c>
      <c r="C32" s="25" t="s">
        <v>437</v>
      </c>
      <c r="D32" s="20" t="s">
        <v>302</v>
      </c>
      <c r="E32" s="12"/>
      <c r="F32" s="12"/>
      <c r="G32" s="12"/>
      <c r="H32" s="146"/>
    </row>
    <row r="33" spans="1:8" ht="35.25" customHeight="1" x14ac:dyDescent="0.2">
      <c r="B33" s="557" t="s">
        <v>438</v>
      </c>
      <c r="C33" s="25" t="s">
        <v>782</v>
      </c>
      <c r="D33" s="20" t="s">
        <v>303</v>
      </c>
      <c r="E33" s="12"/>
      <c r="F33" s="12"/>
      <c r="G33" s="12"/>
      <c r="H33" s="146"/>
    </row>
    <row r="34" spans="1:8" ht="25.5" customHeight="1" x14ac:dyDescent="0.2">
      <c r="B34" s="557" t="s">
        <v>439</v>
      </c>
      <c r="C34" s="25" t="s">
        <v>440</v>
      </c>
      <c r="D34" s="20" t="s">
        <v>304</v>
      </c>
      <c r="E34" s="12"/>
      <c r="F34" s="12"/>
      <c r="G34" s="12"/>
      <c r="H34" s="146"/>
    </row>
    <row r="35" spans="1:8" ht="25.5" customHeight="1" x14ac:dyDescent="0.2">
      <c r="B35" s="557" t="s">
        <v>439</v>
      </c>
      <c r="C35" s="25" t="s">
        <v>441</v>
      </c>
      <c r="D35" s="20" t="s">
        <v>305</v>
      </c>
      <c r="E35" s="12"/>
      <c r="F35" s="12"/>
      <c r="G35" s="12"/>
      <c r="H35" s="146"/>
    </row>
    <row r="36" spans="1:8" ht="39" customHeight="1" x14ac:dyDescent="0.2">
      <c r="B36" s="557" t="s">
        <v>800</v>
      </c>
      <c r="C36" s="25" t="s">
        <v>783</v>
      </c>
      <c r="D36" s="20" t="s">
        <v>306</v>
      </c>
      <c r="E36" s="12"/>
      <c r="F36" s="12"/>
      <c r="G36" s="12"/>
      <c r="H36" s="146"/>
    </row>
    <row r="37" spans="1:8" ht="25.5" customHeight="1" x14ac:dyDescent="0.2">
      <c r="B37" s="557" t="s">
        <v>801</v>
      </c>
      <c r="C37" s="25" t="s">
        <v>442</v>
      </c>
      <c r="D37" s="20" t="s">
        <v>307</v>
      </c>
      <c r="E37" s="12"/>
      <c r="F37" s="12"/>
      <c r="G37" s="12"/>
      <c r="H37" s="146"/>
    </row>
    <row r="38" spans="1:8" ht="25.5" customHeight="1" x14ac:dyDescent="0.2">
      <c r="B38" s="557" t="s">
        <v>443</v>
      </c>
      <c r="C38" s="25" t="s">
        <v>444</v>
      </c>
      <c r="D38" s="20" t="s">
        <v>308</v>
      </c>
      <c r="E38" s="12"/>
      <c r="F38" s="12"/>
      <c r="G38" s="12"/>
      <c r="H38" s="146"/>
    </row>
    <row r="39" spans="1:8" ht="25.5" customHeight="1" x14ac:dyDescent="0.2">
      <c r="B39" s="557" t="s">
        <v>445</v>
      </c>
      <c r="C39" s="25" t="s">
        <v>446</v>
      </c>
      <c r="D39" s="20" t="s">
        <v>309</v>
      </c>
      <c r="E39" s="12"/>
      <c r="F39" s="12"/>
      <c r="G39" s="12"/>
      <c r="H39" s="146"/>
    </row>
    <row r="40" spans="1:8" ht="20.100000000000001" customHeight="1" x14ac:dyDescent="0.2">
      <c r="A40" s="47"/>
      <c r="B40" s="556">
        <v>288</v>
      </c>
      <c r="C40" s="19" t="s">
        <v>447</v>
      </c>
      <c r="D40" s="20" t="s">
        <v>310</v>
      </c>
      <c r="E40" s="12"/>
      <c r="F40" s="12"/>
      <c r="G40" s="12"/>
      <c r="H40" s="146"/>
    </row>
    <row r="41" spans="1:8" ht="20.100000000000001" customHeight="1" x14ac:dyDescent="0.2">
      <c r="A41" s="47"/>
      <c r="B41" s="769"/>
      <c r="C41" s="21" t="s">
        <v>448</v>
      </c>
      <c r="D41" s="767" t="s">
        <v>311</v>
      </c>
      <c r="E41" s="846">
        <v>11800</v>
      </c>
      <c r="F41" s="846">
        <v>11550</v>
      </c>
      <c r="G41" s="846">
        <v>13440</v>
      </c>
      <c r="H41" s="844">
        <v>11195</v>
      </c>
    </row>
    <row r="42" spans="1:8" ht="12.75" customHeight="1" x14ac:dyDescent="0.2">
      <c r="A42" s="47"/>
      <c r="B42" s="769"/>
      <c r="C42" s="22" t="s">
        <v>449</v>
      </c>
      <c r="D42" s="767"/>
      <c r="E42" s="847"/>
      <c r="F42" s="847"/>
      <c r="G42" s="847"/>
      <c r="H42" s="845"/>
    </row>
    <row r="43" spans="1:8" ht="25.5" customHeight="1" x14ac:dyDescent="0.2">
      <c r="B43" s="557" t="s">
        <v>450</v>
      </c>
      <c r="C43" s="25" t="s">
        <v>451</v>
      </c>
      <c r="D43" s="20" t="s">
        <v>312</v>
      </c>
      <c r="E43" s="12"/>
      <c r="F43" s="12"/>
      <c r="G43" s="12"/>
      <c r="H43" s="146"/>
    </row>
    <row r="44" spans="1:8" ht="20.100000000000001" customHeight="1" x14ac:dyDescent="0.2">
      <c r="B44" s="557">
        <v>10</v>
      </c>
      <c r="C44" s="25" t="s">
        <v>452</v>
      </c>
      <c r="D44" s="20" t="s">
        <v>313</v>
      </c>
      <c r="E44" s="12"/>
      <c r="F44" s="12"/>
      <c r="G44" s="12"/>
      <c r="H44" s="146"/>
    </row>
    <row r="45" spans="1:8" ht="20.100000000000001" customHeight="1" x14ac:dyDescent="0.2">
      <c r="B45" s="557" t="s">
        <v>453</v>
      </c>
      <c r="C45" s="25" t="s">
        <v>454</v>
      </c>
      <c r="D45" s="20" t="s">
        <v>314</v>
      </c>
      <c r="E45" s="12"/>
      <c r="F45" s="12"/>
      <c r="G45" s="12"/>
      <c r="H45" s="146"/>
    </row>
    <row r="46" spans="1:8" ht="20.100000000000001" customHeight="1" x14ac:dyDescent="0.2">
      <c r="B46" s="557">
        <v>13</v>
      </c>
      <c r="C46" s="25" t="s">
        <v>455</v>
      </c>
      <c r="D46" s="20" t="s">
        <v>315</v>
      </c>
      <c r="E46" s="12"/>
      <c r="F46" s="12"/>
      <c r="G46" s="12"/>
      <c r="H46" s="146"/>
    </row>
    <row r="47" spans="1:8" ht="20.100000000000001" customHeight="1" x14ac:dyDescent="0.2">
      <c r="B47" s="557" t="s">
        <v>456</v>
      </c>
      <c r="C47" s="25" t="s">
        <v>457</v>
      </c>
      <c r="D47" s="20" t="s">
        <v>316</v>
      </c>
      <c r="E47" s="12"/>
      <c r="F47" s="12"/>
      <c r="G47" s="12"/>
      <c r="H47" s="146"/>
    </row>
    <row r="48" spans="1:8" ht="20.100000000000001" customHeight="1" x14ac:dyDescent="0.2">
      <c r="B48" s="557" t="s">
        <v>458</v>
      </c>
      <c r="C48" s="25" t="s">
        <v>459</v>
      </c>
      <c r="D48" s="20" t="s">
        <v>317</v>
      </c>
      <c r="E48" s="12"/>
      <c r="F48" s="12"/>
      <c r="G48" s="12"/>
      <c r="H48" s="146"/>
    </row>
    <row r="49" spans="1:8" ht="25.5" customHeight="1" x14ac:dyDescent="0.2">
      <c r="A49" s="47"/>
      <c r="B49" s="556">
        <v>14</v>
      </c>
      <c r="C49" s="25" t="s">
        <v>460</v>
      </c>
      <c r="D49" s="20" t="s">
        <v>318</v>
      </c>
      <c r="E49" s="12"/>
      <c r="F49" s="12"/>
      <c r="G49" s="12"/>
      <c r="H49" s="146"/>
    </row>
    <row r="50" spans="1:8" ht="20.100000000000001" customHeight="1" x14ac:dyDescent="0.2">
      <c r="A50" s="47"/>
      <c r="B50" s="769">
        <v>20</v>
      </c>
      <c r="C50" s="23" t="s">
        <v>461</v>
      </c>
      <c r="D50" s="767" t="s">
        <v>319</v>
      </c>
      <c r="E50" s="840">
        <v>3600</v>
      </c>
      <c r="F50" s="840">
        <v>3700</v>
      </c>
      <c r="G50" s="840">
        <v>3700</v>
      </c>
      <c r="H50" s="842">
        <v>3700</v>
      </c>
    </row>
    <row r="51" spans="1:8" ht="12" customHeight="1" x14ac:dyDescent="0.2">
      <c r="A51" s="47"/>
      <c r="B51" s="769"/>
      <c r="C51" s="24" t="s">
        <v>462</v>
      </c>
      <c r="D51" s="767"/>
      <c r="E51" s="841"/>
      <c r="F51" s="841"/>
      <c r="G51" s="841"/>
      <c r="H51" s="843"/>
    </row>
    <row r="52" spans="1:8" ht="20.100000000000001" customHeight="1" x14ac:dyDescent="0.2">
      <c r="A52" s="47"/>
      <c r="B52" s="556">
        <v>204</v>
      </c>
      <c r="C52" s="25" t="s">
        <v>463</v>
      </c>
      <c r="D52" s="20" t="s">
        <v>320</v>
      </c>
      <c r="E52" s="722">
        <v>3600</v>
      </c>
      <c r="F52" s="722">
        <v>3700</v>
      </c>
      <c r="G52" s="722">
        <v>3700</v>
      </c>
      <c r="H52" s="710">
        <v>3700</v>
      </c>
    </row>
    <row r="53" spans="1:8" ht="20.100000000000001" customHeight="1" x14ac:dyDescent="0.2">
      <c r="A53" s="47"/>
      <c r="B53" s="556">
        <v>205</v>
      </c>
      <c r="C53" s="25" t="s">
        <v>464</v>
      </c>
      <c r="D53" s="20" t="s">
        <v>321</v>
      </c>
      <c r="E53" s="722"/>
      <c r="F53" s="722"/>
      <c r="G53" s="722"/>
      <c r="H53" s="710"/>
    </row>
    <row r="54" spans="1:8" ht="25.5" customHeight="1" x14ac:dyDescent="0.2">
      <c r="A54" s="47"/>
      <c r="B54" s="556" t="s">
        <v>465</v>
      </c>
      <c r="C54" s="25" t="s">
        <v>466</v>
      </c>
      <c r="D54" s="20" t="s">
        <v>322</v>
      </c>
      <c r="E54" s="722"/>
      <c r="F54" s="722"/>
      <c r="G54" s="722"/>
      <c r="H54" s="710"/>
    </row>
    <row r="55" spans="1:8" ht="25.5" customHeight="1" x14ac:dyDescent="0.2">
      <c r="A55" s="47"/>
      <c r="B55" s="556" t="s">
        <v>467</v>
      </c>
      <c r="C55" s="25" t="s">
        <v>468</v>
      </c>
      <c r="D55" s="20" t="s">
        <v>323</v>
      </c>
      <c r="E55" s="722"/>
      <c r="F55" s="722"/>
      <c r="G55" s="722"/>
      <c r="H55" s="710"/>
    </row>
    <row r="56" spans="1:8" ht="20.100000000000001" customHeight="1" x14ac:dyDescent="0.2">
      <c r="A56" s="47"/>
      <c r="B56" s="556">
        <v>206</v>
      </c>
      <c r="C56" s="25" t="s">
        <v>469</v>
      </c>
      <c r="D56" s="20" t="s">
        <v>324</v>
      </c>
      <c r="E56" s="722"/>
      <c r="F56" s="722"/>
      <c r="G56" s="722"/>
      <c r="H56" s="710"/>
    </row>
    <row r="57" spans="1:8" ht="20.100000000000001" customHeight="1" x14ac:dyDescent="0.2">
      <c r="A57" s="47"/>
      <c r="B57" s="769" t="s">
        <v>470</v>
      </c>
      <c r="C57" s="23" t="s">
        <v>471</v>
      </c>
      <c r="D57" s="767" t="s">
        <v>325</v>
      </c>
      <c r="E57" s="840">
        <v>1200</v>
      </c>
      <c r="F57" s="840">
        <v>1100</v>
      </c>
      <c r="G57" s="840">
        <v>1400</v>
      </c>
      <c r="H57" s="842">
        <v>1300</v>
      </c>
    </row>
    <row r="58" spans="1:8" ht="12" customHeight="1" x14ac:dyDescent="0.2">
      <c r="A58" s="47"/>
      <c r="B58" s="769"/>
      <c r="C58" s="24" t="s">
        <v>472</v>
      </c>
      <c r="D58" s="767"/>
      <c r="E58" s="841"/>
      <c r="F58" s="841"/>
      <c r="G58" s="841"/>
      <c r="H58" s="843"/>
    </row>
    <row r="59" spans="1:8" ht="23.25" customHeight="1" x14ac:dyDescent="0.2">
      <c r="B59" s="557" t="s">
        <v>473</v>
      </c>
      <c r="C59" s="25" t="s">
        <v>474</v>
      </c>
      <c r="D59" s="20" t="s">
        <v>326</v>
      </c>
      <c r="E59" s="722">
        <v>1200</v>
      </c>
      <c r="F59" s="722">
        <v>1100</v>
      </c>
      <c r="G59" s="722">
        <v>1400</v>
      </c>
      <c r="H59" s="710">
        <v>1300</v>
      </c>
    </row>
    <row r="60" spans="1:8" ht="20.100000000000001" customHeight="1" x14ac:dyDescent="0.2">
      <c r="B60" s="557">
        <v>223</v>
      </c>
      <c r="C60" s="25" t="s">
        <v>475</v>
      </c>
      <c r="D60" s="20" t="s">
        <v>327</v>
      </c>
      <c r="E60" s="722"/>
      <c r="F60" s="722"/>
      <c r="G60" s="722"/>
      <c r="H60" s="710"/>
    </row>
    <row r="61" spans="1:8" ht="25.5" customHeight="1" x14ac:dyDescent="0.2">
      <c r="A61" s="47"/>
      <c r="B61" s="556">
        <v>224</v>
      </c>
      <c r="C61" s="25" t="s">
        <v>476</v>
      </c>
      <c r="D61" s="20" t="s">
        <v>328</v>
      </c>
      <c r="E61" s="722"/>
      <c r="F61" s="722"/>
      <c r="G61" s="722"/>
      <c r="H61" s="710"/>
    </row>
    <row r="62" spans="1:8" ht="20.100000000000001" customHeight="1" x14ac:dyDescent="0.2">
      <c r="A62" s="47"/>
      <c r="B62" s="769">
        <v>23</v>
      </c>
      <c r="C62" s="23" t="s">
        <v>477</v>
      </c>
      <c r="D62" s="767" t="s">
        <v>329</v>
      </c>
      <c r="E62" s="848"/>
      <c r="F62" s="848"/>
      <c r="G62" s="848"/>
      <c r="H62" s="770"/>
    </row>
    <row r="63" spans="1:8" ht="20.100000000000001" customHeight="1" x14ac:dyDescent="0.2">
      <c r="A63" s="47"/>
      <c r="B63" s="769"/>
      <c r="C63" s="24" t="s">
        <v>478</v>
      </c>
      <c r="D63" s="767"/>
      <c r="E63" s="849"/>
      <c r="F63" s="849"/>
      <c r="G63" s="849"/>
      <c r="H63" s="771"/>
    </row>
    <row r="64" spans="1:8" ht="25.5" customHeight="1" x14ac:dyDescent="0.2">
      <c r="B64" s="557">
        <v>230</v>
      </c>
      <c r="C64" s="25" t="s">
        <v>479</v>
      </c>
      <c r="D64" s="20" t="s">
        <v>330</v>
      </c>
      <c r="E64" s="722"/>
      <c r="F64" s="722"/>
      <c r="G64" s="722"/>
      <c r="H64" s="710"/>
    </row>
    <row r="65" spans="1:8" ht="25.5" customHeight="1" x14ac:dyDescent="0.2">
      <c r="B65" s="557">
        <v>231</v>
      </c>
      <c r="C65" s="25" t="s">
        <v>808</v>
      </c>
      <c r="D65" s="20" t="s">
        <v>331</v>
      </c>
      <c r="E65" s="722"/>
      <c r="F65" s="722"/>
      <c r="G65" s="722"/>
      <c r="H65" s="710"/>
    </row>
    <row r="66" spans="1:8" ht="20.100000000000001" customHeight="1" x14ac:dyDescent="0.2">
      <c r="B66" s="557" t="s">
        <v>480</v>
      </c>
      <c r="C66" s="25" t="s">
        <v>481</v>
      </c>
      <c r="D66" s="20" t="s">
        <v>332</v>
      </c>
      <c r="E66" s="722"/>
      <c r="F66" s="722"/>
      <c r="G66" s="722"/>
      <c r="H66" s="710"/>
    </row>
    <row r="67" spans="1:8" ht="25.5" customHeight="1" x14ac:dyDescent="0.2">
      <c r="B67" s="557" t="s">
        <v>482</v>
      </c>
      <c r="C67" s="25" t="s">
        <v>483</v>
      </c>
      <c r="D67" s="20" t="s">
        <v>333</v>
      </c>
      <c r="E67" s="722"/>
      <c r="F67" s="722"/>
      <c r="G67" s="722"/>
      <c r="H67" s="710"/>
    </row>
    <row r="68" spans="1:8" ht="25.5" customHeight="1" x14ac:dyDescent="0.2">
      <c r="B68" s="557">
        <v>235</v>
      </c>
      <c r="C68" s="25" t="s">
        <v>484</v>
      </c>
      <c r="D68" s="20" t="s">
        <v>334</v>
      </c>
      <c r="E68" s="722"/>
      <c r="F68" s="722"/>
      <c r="G68" s="722"/>
      <c r="H68" s="710"/>
    </row>
    <row r="69" spans="1:8" ht="25.5" customHeight="1" x14ac:dyDescent="0.2">
      <c r="B69" s="557" t="s">
        <v>485</v>
      </c>
      <c r="C69" s="25" t="s">
        <v>784</v>
      </c>
      <c r="D69" s="20" t="s">
        <v>335</v>
      </c>
      <c r="E69" s="722"/>
      <c r="F69" s="722"/>
      <c r="G69" s="722"/>
      <c r="H69" s="710"/>
    </row>
    <row r="70" spans="1:8" ht="25.5" customHeight="1" x14ac:dyDescent="0.2">
      <c r="B70" s="557">
        <v>237</v>
      </c>
      <c r="C70" s="25" t="s">
        <v>486</v>
      </c>
      <c r="D70" s="20" t="s">
        <v>336</v>
      </c>
      <c r="E70" s="722"/>
      <c r="F70" s="722"/>
      <c r="G70" s="722"/>
      <c r="H70" s="710"/>
    </row>
    <row r="71" spans="1:8" ht="20.100000000000001" customHeight="1" x14ac:dyDescent="0.2">
      <c r="B71" s="557" t="s">
        <v>487</v>
      </c>
      <c r="C71" s="25" t="s">
        <v>488</v>
      </c>
      <c r="D71" s="20" t="s">
        <v>337</v>
      </c>
      <c r="E71" s="722"/>
      <c r="F71" s="722"/>
      <c r="G71" s="722"/>
      <c r="H71" s="710"/>
    </row>
    <row r="72" spans="1:8" ht="20.100000000000001" customHeight="1" x14ac:dyDescent="0.2">
      <c r="B72" s="557">
        <v>24</v>
      </c>
      <c r="C72" s="25" t="s">
        <v>489</v>
      </c>
      <c r="D72" s="20" t="s">
        <v>338</v>
      </c>
      <c r="E72" s="722">
        <v>7000</v>
      </c>
      <c r="F72" s="722">
        <v>6750</v>
      </c>
      <c r="G72" s="722">
        <v>8340</v>
      </c>
      <c r="H72" s="710">
        <v>6195</v>
      </c>
    </row>
    <row r="73" spans="1:8" ht="25.5" customHeight="1" x14ac:dyDescent="0.2">
      <c r="B73" s="557" t="s">
        <v>490</v>
      </c>
      <c r="C73" s="25" t="s">
        <v>491</v>
      </c>
      <c r="D73" s="20" t="s">
        <v>339</v>
      </c>
      <c r="E73" s="12"/>
      <c r="F73" s="12"/>
      <c r="G73" s="12"/>
      <c r="H73" s="146"/>
    </row>
    <row r="74" spans="1:8" ht="25.5" customHeight="1" x14ac:dyDescent="0.2">
      <c r="B74" s="557"/>
      <c r="C74" s="19" t="s">
        <v>574</v>
      </c>
      <c r="D74" s="20" t="s">
        <v>340</v>
      </c>
      <c r="E74" s="722">
        <v>59800</v>
      </c>
      <c r="F74" s="722">
        <v>61064</v>
      </c>
      <c r="G74" s="722">
        <v>64354</v>
      </c>
      <c r="H74" s="710">
        <v>65209</v>
      </c>
    </row>
    <row r="75" spans="1:8" ht="20.100000000000001" customHeight="1" x14ac:dyDescent="0.2">
      <c r="B75" s="557">
        <v>88</v>
      </c>
      <c r="C75" s="19" t="s">
        <v>492</v>
      </c>
      <c r="D75" s="20" t="s">
        <v>341</v>
      </c>
      <c r="E75" s="12"/>
      <c r="F75" s="12"/>
      <c r="G75" s="12"/>
      <c r="H75" s="146"/>
    </row>
    <row r="76" spans="1:8" ht="20.100000000000001" customHeight="1" x14ac:dyDescent="0.2">
      <c r="A76" s="47"/>
      <c r="B76" s="558"/>
      <c r="C76" s="19" t="s">
        <v>37</v>
      </c>
      <c r="D76" s="26"/>
      <c r="E76" s="12"/>
      <c r="F76" s="12"/>
      <c r="G76" s="12"/>
      <c r="H76" s="146"/>
    </row>
    <row r="77" spans="1:8" ht="20.100000000000001" customHeight="1" x14ac:dyDescent="0.2">
      <c r="A77" s="47"/>
      <c r="B77" s="769"/>
      <c r="C77" s="21" t="s">
        <v>493</v>
      </c>
      <c r="D77" s="767" t="s">
        <v>137</v>
      </c>
      <c r="E77" s="840">
        <v>52615</v>
      </c>
      <c r="F77" s="840">
        <v>54316</v>
      </c>
      <c r="G77" s="840">
        <v>44050</v>
      </c>
      <c r="H77" s="842">
        <v>51909</v>
      </c>
    </row>
    <row r="78" spans="1:8" ht="20.100000000000001" customHeight="1" x14ac:dyDescent="0.2">
      <c r="A78" s="47"/>
      <c r="B78" s="769"/>
      <c r="C78" s="22" t="s">
        <v>494</v>
      </c>
      <c r="D78" s="767"/>
      <c r="E78" s="841"/>
      <c r="F78" s="841"/>
      <c r="G78" s="841"/>
      <c r="H78" s="843"/>
    </row>
    <row r="79" spans="1:8" ht="20.100000000000001" customHeight="1" x14ac:dyDescent="0.2">
      <c r="A79" s="47"/>
      <c r="B79" s="556" t="s">
        <v>495</v>
      </c>
      <c r="C79" s="25" t="s">
        <v>496</v>
      </c>
      <c r="D79" s="20" t="s">
        <v>138</v>
      </c>
      <c r="E79" s="722">
        <v>3769</v>
      </c>
      <c r="F79" s="722">
        <v>3769</v>
      </c>
      <c r="G79" s="722">
        <v>3769</v>
      </c>
      <c r="H79" s="710">
        <v>3769</v>
      </c>
    </row>
    <row r="80" spans="1:8" ht="20.100000000000001" customHeight="1" x14ac:dyDescent="0.2">
      <c r="B80" s="557">
        <v>31</v>
      </c>
      <c r="C80" s="25" t="s">
        <v>497</v>
      </c>
      <c r="D80" s="20" t="s">
        <v>139</v>
      </c>
      <c r="E80" s="722"/>
      <c r="F80" s="12"/>
      <c r="G80" s="722"/>
      <c r="H80" s="146"/>
    </row>
    <row r="81" spans="1:8" ht="20.100000000000001" customHeight="1" x14ac:dyDescent="0.2">
      <c r="B81" s="557">
        <v>306</v>
      </c>
      <c r="C81" s="25" t="s">
        <v>498</v>
      </c>
      <c r="D81" s="20" t="s">
        <v>140</v>
      </c>
      <c r="E81" s="722"/>
      <c r="F81" s="12"/>
      <c r="G81" s="722"/>
      <c r="H81" s="146"/>
    </row>
    <row r="82" spans="1:8" ht="20.100000000000001" customHeight="1" x14ac:dyDescent="0.2">
      <c r="B82" s="557">
        <v>32</v>
      </c>
      <c r="C82" s="25" t="s">
        <v>499</v>
      </c>
      <c r="D82" s="20" t="s">
        <v>141</v>
      </c>
      <c r="E82" s="722"/>
      <c r="F82" s="12"/>
      <c r="G82" s="722"/>
      <c r="H82" s="146"/>
    </row>
    <row r="83" spans="1:8" ht="58.5" customHeight="1" x14ac:dyDescent="0.2">
      <c r="B83" s="557" t="s">
        <v>500</v>
      </c>
      <c r="C83" s="25" t="s">
        <v>802</v>
      </c>
      <c r="D83" s="20" t="s">
        <v>142</v>
      </c>
      <c r="E83" s="722">
        <v>6235</v>
      </c>
      <c r="F83" s="722">
        <v>6235</v>
      </c>
      <c r="G83" s="722">
        <v>6235</v>
      </c>
      <c r="H83" s="710">
        <v>6235</v>
      </c>
    </row>
    <row r="84" spans="1:8" ht="49.5" customHeight="1" x14ac:dyDescent="0.2">
      <c r="B84" s="557" t="s">
        <v>501</v>
      </c>
      <c r="C84" s="25" t="s">
        <v>809</v>
      </c>
      <c r="D84" s="20" t="s">
        <v>143</v>
      </c>
      <c r="E84" s="722"/>
      <c r="F84" s="12"/>
      <c r="G84" s="722"/>
      <c r="H84" s="146"/>
    </row>
    <row r="85" spans="1:8" ht="20.100000000000001" customHeight="1" x14ac:dyDescent="0.2">
      <c r="B85" s="557">
        <v>34</v>
      </c>
      <c r="C85" s="25" t="s">
        <v>502</v>
      </c>
      <c r="D85" s="20" t="s">
        <v>144</v>
      </c>
      <c r="E85" s="722">
        <v>42611</v>
      </c>
      <c r="F85" s="722">
        <v>44312</v>
      </c>
      <c r="G85" s="722">
        <v>34046</v>
      </c>
      <c r="H85" s="710">
        <v>41905</v>
      </c>
    </row>
    <row r="86" spans="1:8" ht="20.100000000000001" customHeight="1" x14ac:dyDescent="0.2">
      <c r="B86" s="557">
        <v>340</v>
      </c>
      <c r="C86" s="25" t="s">
        <v>154</v>
      </c>
      <c r="D86" s="20" t="s">
        <v>145</v>
      </c>
      <c r="E86" s="722"/>
      <c r="F86" s="722">
        <v>42611</v>
      </c>
      <c r="G86" s="722">
        <v>31144</v>
      </c>
      <c r="H86" s="710">
        <v>38903</v>
      </c>
    </row>
    <row r="87" spans="1:8" ht="20.100000000000001" customHeight="1" x14ac:dyDescent="0.2">
      <c r="B87" s="557">
        <v>341</v>
      </c>
      <c r="C87" s="25" t="s">
        <v>503</v>
      </c>
      <c r="D87" s="20" t="s">
        <v>146</v>
      </c>
      <c r="E87" s="722"/>
      <c r="F87" s="722">
        <v>1701</v>
      </c>
      <c r="G87" s="722">
        <v>2902</v>
      </c>
      <c r="H87" s="710">
        <v>3002</v>
      </c>
    </row>
    <row r="88" spans="1:8" ht="20.100000000000001" customHeight="1" x14ac:dyDescent="0.2">
      <c r="B88" s="557"/>
      <c r="C88" s="25" t="s">
        <v>504</v>
      </c>
      <c r="D88" s="20" t="s">
        <v>147</v>
      </c>
      <c r="E88" s="722"/>
      <c r="F88" s="12"/>
      <c r="G88" s="12"/>
      <c r="H88" s="146"/>
    </row>
    <row r="89" spans="1:8" ht="20.100000000000001" customHeight="1" x14ac:dyDescent="0.2">
      <c r="B89" s="557">
        <v>35</v>
      </c>
      <c r="C89" s="25" t="s">
        <v>505</v>
      </c>
      <c r="D89" s="20" t="s">
        <v>148</v>
      </c>
      <c r="E89" s="722"/>
      <c r="F89" s="12"/>
      <c r="G89" s="12"/>
      <c r="H89" s="146"/>
    </row>
    <row r="90" spans="1:8" ht="20.100000000000001" customHeight="1" x14ac:dyDescent="0.2">
      <c r="B90" s="557">
        <v>350</v>
      </c>
      <c r="C90" s="25" t="s">
        <v>506</v>
      </c>
      <c r="D90" s="20" t="s">
        <v>149</v>
      </c>
      <c r="E90" s="722"/>
      <c r="F90" s="12"/>
      <c r="G90" s="12"/>
      <c r="H90" s="146"/>
    </row>
    <row r="91" spans="1:8" ht="20.100000000000001" customHeight="1" x14ac:dyDescent="0.2">
      <c r="A91" s="47"/>
      <c r="B91" s="556">
        <v>351</v>
      </c>
      <c r="C91" s="25" t="s">
        <v>160</v>
      </c>
      <c r="D91" s="20" t="s">
        <v>150</v>
      </c>
      <c r="E91" s="722"/>
      <c r="F91" s="12"/>
      <c r="G91" s="12"/>
      <c r="H91" s="146"/>
    </row>
    <row r="92" spans="1:8" ht="22.5" customHeight="1" x14ac:dyDescent="0.2">
      <c r="A92" s="47"/>
      <c r="B92" s="769"/>
      <c r="C92" s="21" t="s">
        <v>507</v>
      </c>
      <c r="D92" s="767" t="s">
        <v>151</v>
      </c>
      <c r="E92" s="840"/>
      <c r="F92" s="846"/>
      <c r="G92" s="846"/>
      <c r="H92" s="844"/>
    </row>
    <row r="93" spans="1:8" ht="13.5" customHeight="1" x14ac:dyDescent="0.2">
      <c r="A93" s="47"/>
      <c r="B93" s="769"/>
      <c r="C93" s="22" t="s">
        <v>508</v>
      </c>
      <c r="D93" s="767"/>
      <c r="E93" s="841"/>
      <c r="F93" s="847"/>
      <c r="G93" s="847"/>
      <c r="H93" s="845"/>
    </row>
    <row r="94" spans="1:8" ht="20.100000000000001" customHeight="1" x14ac:dyDescent="0.2">
      <c r="A94" s="47"/>
      <c r="B94" s="769">
        <v>40</v>
      </c>
      <c r="C94" s="23" t="s">
        <v>509</v>
      </c>
      <c r="D94" s="767" t="s">
        <v>152</v>
      </c>
      <c r="E94" s="840"/>
      <c r="F94" s="846"/>
      <c r="G94" s="846"/>
      <c r="H94" s="844"/>
    </row>
    <row r="95" spans="1:8" ht="14.25" customHeight="1" x14ac:dyDescent="0.2">
      <c r="A95" s="47"/>
      <c r="B95" s="769"/>
      <c r="C95" s="24" t="s">
        <v>510</v>
      </c>
      <c r="D95" s="767"/>
      <c r="E95" s="841"/>
      <c r="F95" s="847"/>
      <c r="G95" s="847"/>
      <c r="H95" s="845"/>
    </row>
    <row r="96" spans="1:8" ht="25.5" customHeight="1" x14ac:dyDescent="0.2">
      <c r="A96" s="47"/>
      <c r="B96" s="556">
        <v>404</v>
      </c>
      <c r="C96" s="25" t="s">
        <v>511</v>
      </c>
      <c r="D96" s="20" t="s">
        <v>153</v>
      </c>
      <c r="E96" s="722"/>
      <c r="F96" s="12"/>
      <c r="G96" s="12"/>
      <c r="H96" s="146"/>
    </row>
    <row r="97" spans="1:8" ht="20.100000000000001" customHeight="1" x14ac:dyDescent="0.2">
      <c r="A97" s="47"/>
      <c r="B97" s="556">
        <v>400</v>
      </c>
      <c r="C97" s="25" t="s">
        <v>512</v>
      </c>
      <c r="D97" s="20" t="s">
        <v>155</v>
      </c>
      <c r="E97" s="722"/>
      <c r="F97" s="12"/>
      <c r="G97" s="12"/>
      <c r="H97" s="146"/>
    </row>
    <row r="98" spans="1:8" ht="20.100000000000001" customHeight="1" x14ac:dyDescent="0.2">
      <c r="A98" s="47"/>
      <c r="B98" s="556" t="s">
        <v>804</v>
      </c>
      <c r="C98" s="25" t="s">
        <v>513</v>
      </c>
      <c r="D98" s="20" t="s">
        <v>156</v>
      </c>
      <c r="E98" s="722"/>
      <c r="F98" s="12"/>
      <c r="G98" s="12"/>
      <c r="H98" s="146"/>
    </row>
    <row r="99" spans="1:8" ht="20.100000000000001" customHeight="1" x14ac:dyDescent="0.2">
      <c r="A99" s="47"/>
      <c r="B99" s="769">
        <v>41</v>
      </c>
      <c r="C99" s="23" t="s">
        <v>514</v>
      </c>
      <c r="D99" s="767" t="s">
        <v>157</v>
      </c>
      <c r="E99" s="840"/>
      <c r="F99" s="846"/>
      <c r="G99" s="846"/>
      <c r="H99" s="844"/>
    </row>
    <row r="100" spans="1:8" ht="12" customHeight="1" x14ac:dyDescent="0.2">
      <c r="A100" s="47"/>
      <c r="B100" s="769"/>
      <c r="C100" s="24" t="s">
        <v>515</v>
      </c>
      <c r="D100" s="767"/>
      <c r="E100" s="841"/>
      <c r="F100" s="847"/>
      <c r="G100" s="847"/>
      <c r="H100" s="845"/>
    </row>
    <row r="101" spans="1:8" ht="20.100000000000001" customHeight="1" x14ac:dyDescent="0.2">
      <c r="B101" s="557">
        <v>410</v>
      </c>
      <c r="C101" s="25" t="s">
        <v>516</v>
      </c>
      <c r="D101" s="20" t="s">
        <v>158</v>
      </c>
      <c r="E101" s="722"/>
      <c r="F101" s="12"/>
      <c r="G101" s="12"/>
      <c r="H101" s="146"/>
    </row>
    <row r="102" spans="1:8" ht="36.75" customHeight="1" x14ac:dyDescent="0.2">
      <c r="B102" s="557" t="s">
        <v>517</v>
      </c>
      <c r="C102" s="25" t="s">
        <v>518</v>
      </c>
      <c r="D102" s="20" t="s">
        <v>159</v>
      </c>
      <c r="E102" s="722"/>
      <c r="F102" s="12"/>
      <c r="G102" s="12"/>
      <c r="H102" s="146"/>
    </row>
    <row r="103" spans="1:8" ht="39" customHeight="1" x14ac:dyDescent="0.2">
      <c r="B103" s="557" t="s">
        <v>517</v>
      </c>
      <c r="C103" s="25" t="s">
        <v>519</v>
      </c>
      <c r="D103" s="20" t="s">
        <v>161</v>
      </c>
      <c r="E103" s="722"/>
      <c r="F103" s="12"/>
      <c r="G103" s="12"/>
      <c r="H103" s="146"/>
    </row>
    <row r="104" spans="1:8" ht="25.5" customHeight="1" x14ac:dyDescent="0.2">
      <c r="B104" s="557" t="s">
        <v>520</v>
      </c>
      <c r="C104" s="25" t="s">
        <v>521</v>
      </c>
      <c r="D104" s="20" t="s">
        <v>162</v>
      </c>
      <c r="E104" s="722"/>
      <c r="F104" s="12"/>
      <c r="G104" s="12"/>
      <c r="H104" s="146"/>
    </row>
    <row r="105" spans="1:8" ht="25.5" customHeight="1" x14ac:dyDescent="0.2">
      <c r="B105" s="557" t="s">
        <v>522</v>
      </c>
      <c r="C105" s="25" t="s">
        <v>785</v>
      </c>
      <c r="D105" s="20" t="s">
        <v>163</v>
      </c>
      <c r="E105" s="722"/>
      <c r="F105" s="12"/>
      <c r="G105" s="12"/>
      <c r="H105" s="146"/>
    </row>
    <row r="106" spans="1:8" ht="20.100000000000001" customHeight="1" x14ac:dyDescent="0.2">
      <c r="B106" s="557">
        <v>413</v>
      </c>
      <c r="C106" s="25" t="s">
        <v>523</v>
      </c>
      <c r="D106" s="20" t="s">
        <v>164</v>
      </c>
      <c r="E106" s="722"/>
      <c r="F106" s="12"/>
      <c r="G106" s="12"/>
      <c r="H106" s="146"/>
    </row>
    <row r="107" spans="1:8" ht="20.100000000000001" customHeight="1" x14ac:dyDescent="0.2">
      <c r="B107" s="557">
        <v>419</v>
      </c>
      <c r="C107" s="25" t="s">
        <v>524</v>
      </c>
      <c r="D107" s="20" t="s">
        <v>165</v>
      </c>
      <c r="E107" s="722"/>
      <c r="F107" s="12"/>
      <c r="G107" s="12"/>
      <c r="H107" s="146"/>
    </row>
    <row r="108" spans="1:8" ht="24" customHeight="1" x14ac:dyDescent="0.2">
      <c r="B108" s="557" t="s">
        <v>525</v>
      </c>
      <c r="C108" s="25" t="s">
        <v>526</v>
      </c>
      <c r="D108" s="20" t="s">
        <v>166</v>
      </c>
      <c r="E108" s="722"/>
      <c r="F108" s="12"/>
      <c r="G108" s="12"/>
      <c r="H108" s="146"/>
    </row>
    <row r="109" spans="1:8" ht="20.100000000000001" customHeight="1" x14ac:dyDescent="0.2">
      <c r="B109" s="557">
        <v>498</v>
      </c>
      <c r="C109" s="19" t="s">
        <v>527</v>
      </c>
      <c r="D109" s="20" t="s">
        <v>167</v>
      </c>
      <c r="E109" s="722"/>
      <c r="F109" s="12"/>
      <c r="G109" s="12"/>
      <c r="H109" s="146"/>
    </row>
    <row r="110" spans="1:8" ht="24" customHeight="1" x14ac:dyDescent="0.2">
      <c r="A110" s="47"/>
      <c r="B110" s="556" t="s">
        <v>528</v>
      </c>
      <c r="C110" s="19" t="s">
        <v>529</v>
      </c>
      <c r="D110" s="20" t="s">
        <v>168</v>
      </c>
      <c r="E110" s="722"/>
      <c r="F110" s="12"/>
      <c r="G110" s="12"/>
      <c r="H110" s="146"/>
    </row>
    <row r="111" spans="1:8" ht="23.25" customHeight="1" x14ac:dyDescent="0.2">
      <c r="A111" s="47"/>
      <c r="B111" s="769"/>
      <c r="C111" s="21" t="s">
        <v>530</v>
      </c>
      <c r="D111" s="767" t="s">
        <v>169</v>
      </c>
      <c r="E111" s="840">
        <v>7185</v>
      </c>
      <c r="F111" s="846">
        <v>6748</v>
      </c>
      <c r="G111" s="846">
        <v>10300</v>
      </c>
      <c r="H111" s="844">
        <v>13300</v>
      </c>
    </row>
    <row r="112" spans="1:8" ht="13.5" customHeight="1" x14ac:dyDescent="0.2">
      <c r="A112" s="47"/>
      <c r="B112" s="769"/>
      <c r="C112" s="22" t="s">
        <v>531</v>
      </c>
      <c r="D112" s="767"/>
      <c r="E112" s="841"/>
      <c r="F112" s="847"/>
      <c r="G112" s="847"/>
      <c r="H112" s="845"/>
    </row>
    <row r="113" spans="1:8" ht="20.100000000000001" customHeight="1" x14ac:dyDescent="0.2">
      <c r="A113" s="47"/>
      <c r="B113" s="556">
        <v>467</v>
      </c>
      <c r="C113" s="25" t="s">
        <v>532</v>
      </c>
      <c r="D113" s="20" t="s">
        <v>170</v>
      </c>
      <c r="E113" s="722"/>
      <c r="F113" s="12"/>
      <c r="G113" s="12"/>
      <c r="H113" s="146"/>
    </row>
    <row r="114" spans="1:8" ht="20.100000000000001" customHeight="1" x14ac:dyDescent="0.2">
      <c r="A114" s="47"/>
      <c r="B114" s="769" t="s">
        <v>533</v>
      </c>
      <c r="C114" s="23" t="s">
        <v>534</v>
      </c>
      <c r="D114" s="767" t="s">
        <v>171</v>
      </c>
      <c r="E114" s="840"/>
      <c r="F114" s="846"/>
      <c r="G114" s="846"/>
      <c r="H114" s="844"/>
    </row>
    <row r="115" spans="1:8" ht="15" customHeight="1" x14ac:dyDescent="0.2">
      <c r="A115" s="47"/>
      <c r="B115" s="769"/>
      <c r="C115" s="24" t="s">
        <v>535</v>
      </c>
      <c r="D115" s="767"/>
      <c r="E115" s="841"/>
      <c r="F115" s="847"/>
      <c r="G115" s="847"/>
      <c r="H115" s="845"/>
    </row>
    <row r="116" spans="1:8" ht="25.5" customHeight="1" x14ac:dyDescent="0.2">
      <c r="A116" s="47"/>
      <c r="B116" s="556" t="s">
        <v>536</v>
      </c>
      <c r="C116" s="25" t="s">
        <v>537</v>
      </c>
      <c r="D116" s="20" t="s">
        <v>172</v>
      </c>
      <c r="E116" s="722"/>
      <c r="F116" s="12"/>
      <c r="G116" s="12"/>
      <c r="H116" s="146"/>
    </row>
    <row r="117" spans="1:8" ht="25.5" customHeight="1" x14ac:dyDescent="0.2">
      <c r="B117" s="557" t="s">
        <v>536</v>
      </c>
      <c r="C117" s="25" t="s">
        <v>538</v>
      </c>
      <c r="D117" s="20" t="s">
        <v>173</v>
      </c>
      <c r="E117" s="722"/>
      <c r="F117" s="12"/>
      <c r="G117" s="12"/>
      <c r="H117" s="146"/>
    </row>
    <row r="118" spans="1:8" ht="25.5" customHeight="1" x14ac:dyDescent="0.2">
      <c r="B118" s="557" t="s">
        <v>539</v>
      </c>
      <c r="C118" s="25" t="s">
        <v>540</v>
      </c>
      <c r="D118" s="20" t="s">
        <v>174</v>
      </c>
      <c r="E118" s="722"/>
      <c r="F118" s="12"/>
      <c r="G118" s="12"/>
      <c r="H118" s="146"/>
    </row>
    <row r="119" spans="1:8" ht="24.75" customHeight="1" x14ac:dyDescent="0.2">
      <c r="B119" s="557" t="s">
        <v>541</v>
      </c>
      <c r="C119" s="25" t="s">
        <v>542</v>
      </c>
      <c r="D119" s="20" t="s">
        <v>175</v>
      </c>
      <c r="E119" s="722"/>
      <c r="F119" s="12"/>
      <c r="G119" s="12"/>
      <c r="H119" s="146"/>
    </row>
    <row r="120" spans="1:8" ht="24.75" customHeight="1" x14ac:dyDescent="0.2">
      <c r="B120" s="557" t="s">
        <v>543</v>
      </c>
      <c r="C120" s="25" t="s">
        <v>544</v>
      </c>
      <c r="D120" s="20" t="s">
        <v>176</v>
      </c>
      <c r="E120" s="722"/>
      <c r="F120" s="12"/>
      <c r="G120" s="12"/>
      <c r="H120" s="146"/>
    </row>
    <row r="121" spans="1:8" ht="20.100000000000001" customHeight="1" x14ac:dyDescent="0.2">
      <c r="B121" s="557">
        <v>426</v>
      </c>
      <c r="C121" s="25" t="s">
        <v>545</v>
      </c>
      <c r="D121" s="20" t="s">
        <v>177</v>
      </c>
      <c r="E121" s="722"/>
      <c r="F121" s="12"/>
      <c r="G121" s="12"/>
      <c r="H121" s="146"/>
    </row>
    <row r="122" spans="1:8" ht="20.100000000000001" customHeight="1" x14ac:dyDescent="0.2">
      <c r="B122" s="557">
        <v>428</v>
      </c>
      <c r="C122" s="25" t="s">
        <v>546</v>
      </c>
      <c r="D122" s="20" t="s">
        <v>178</v>
      </c>
      <c r="E122" s="722"/>
      <c r="F122" s="12"/>
      <c r="G122" s="12"/>
      <c r="H122" s="146"/>
    </row>
    <row r="123" spans="1:8" ht="20.100000000000001" customHeight="1" x14ac:dyDescent="0.2">
      <c r="B123" s="557">
        <v>430</v>
      </c>
      <c r="C123" s="25" t="s">
        <v>547</v>
      </c>
      <c r="D123" s="20" t="s">
        <v>179</v>
      </c>
      <c r="E123" s="722"/>
      <c r="F123" s="12"/>
      <c r="G123" s="12"/>
      <c r="H123" s="146"/>
    </row>
    <row r="124" spans="1:8" ht="20.100000000000001" customHeight="1" x14ac:dyDescent="0.2">
      <c r="A124" s="47"/>
      <c r="B124" s="769" t="s">
        <v>548</v>
      </c>
      <c r="C124" s="23" t="s">
        <v>549</v>
      </c>
      <c r="D124" s="767" t="s">
        <v>180</v>
      </c>
      <c r="E124" s="840">
        <v>500</v>
      </c>
      <c r="F124" s="840">
        <v>148</v>
      </c>
      <c r="G124" s="840">
        <v>400</v>
      </c>
      <c r="H124" s="842">
        <v>400</v>
      </c>
    </row>
    <row r="125" spans="1:8" ht="12.75" customHeight="1" x14ac:dyDescent="0.2">
      <c r="A125" s="47"/>
      <c r="B125" s="769"/>
      <c r="C125" s="24" t="s">
        <v>550</v>
      </c>
      <c r="D125" s="767"/>
      <c r="E125" s="841"/>
      <c r="F125" s="841"/>
      <c r="G125" s="841"/>
      <c r="H125" s="843"/>
    </row>
    <row r="126" spans="1:8" ht="24.75" customHeight="1" x14ac:dyDescent="0.2">
      <c r="B126" s="557" t="s">
        <v>551</v>
      </c>
      <c r="C126" s="25" t="s">
        <v>552</v>
      </c>
      <c r="D126" s="20" t="s">
        <v>181</v>
      </c>
      <c r="E126" s="722"/>
      <c r="F126" s="722"/>
      <c r="G126" s="722"/>
      <c r="H126" s="710"/>
    </row>
    <row r="127" spans="1:8" ht="24.75" customHeight="1" x14ac:dyDescent="0.2">
      <c r="B127" s="557" t="s">
        <v>553</v>
      </c>
      <c r="C127" s="25" t="s">
        <v>554</v>
      </c>
      <c r="D127" s="20" t="s">
        <v>182</v>
      </c>
      <c r="E127" s="722"/>
      <c r="F127" s="722"/>
      <c r="G127" s="722"/>
      <c r="H127" s="710"/>
    </row>
    <row r="128" spans="1:8" ht="20.100000000000001" customHeight="1" x14ac:dyDescent="0.2">
      <c r="B128" s="557">
        <v>435</v>
      </c>
      <c r="C128" s="25" t="s">
        <v>555</v>
      </c>
      <c r="D128" s="20" t="s">
        <v>183</v>
      </c>
      <c r="E128" s="722">
        <v>500</v>
      </c>
      <c r="F128" s="722">
        <v>148</v>
      </c>
      <c r="G128" s="722">
        <v>400</v>
      </c>
      <c r="H128" s="710">
        <v>400</v>
      </c>
    </row>
    <row r="129" spans="1:8" ht="20.100000000000001" customHeight="1" x14ac:dyDescent="0.2">
      <c r="B129" s="557">
        <v>436</v>
      </c>
      <c r="C129" s="25" t="s">
        <v>556</v>
      </c>
      <c r="D129" s="20" t="s">
        <v>184</v>
      </c>
      <c r="E129" s="722"/>
      <c r="F129" s="722"/>
      <c r="G129" s="722"/>
      <c r="H129" s="710"/>
    </row>
    <row r="130" spans="1:8" ht="20.100000000000001" customHeight="1" x14ac:dyDescent="0.2">
      <c r="B130" s="557" t="s">
        <v>557</v>
      </c>
      <c r="C130" s="25" t="s">
        <v>558</v>
      </c>
      <c r="D130" s="20" t="s">
        <v>185</v>
      </c>
      <c r="E130" s="722"/>
      <c r="F130" s="722"/>
      <c r="G130" s="722"/>
      <c r="H130" s="710"/>
    </row>
    <row r="131" spans="1:8" ht="20.100000000000001" customHeight="1" x14ac:dyDescent="0.2">
      <c r="B131" s="557" t="s">
        <v>557</v>
      </c>
      <c r="C131" s="25" t="s">
        <v>559</v>
      </c>
      <c r="D131" s="20" t="s">
        <v>186</v>
      </c>
      <c r="E131" s="722"/>
      <c r="F131" s="722"/>
      <c r="G131" s="722"/>
      <c r="H131" s="710"/>
    </row>
    <row r="132" spans="1:8" ht="20.100000000000001" customHeight="1" x14ac:dyDescent="0.2">
      <c r="A132" s="47"/>
      <c r="B132" s="769" t="s">
        <v>560</v>
      </c>
      <c r="C132" s="23" t="s">
        <v>561</v>
      </c>
      <c r="D132" s="767" t="s">
        <v>187</v>
      </c>
      <c r="E132" s="848">
        <v>4100</v>
      </c>
      <c r="F132" s="848">
        <v>6600</v>
      </c>
      <c r="G132" s="848">
        <v>9900</v>
      </c>
      <c r="H132" s="770">
        <v>12900</v>
      </c>
    </row>
    <row r="133" spans="1:8" ht="15.75" customHeight="1" x14ac:dyDescent="0.2">
      <c r="A133" s="47"/>
      <c r="B133" s="769"/>
      <c r="C133" s="24" t="s">
        <v>562</v>
      </c>
      <c r="D133" s="767"/>
      <c r="E133" s="849"/>
      <c r="F133" s="849"/>
      <c r="G133" s="849"/>
      <c r="H133" s="771"/>
    </row>
    <row r="134" spans="1:8" ht="20.100000000000001" customHeight="1" x14ac:dyDescent="0.2">
      <c r="B134" s="557" t="s">
        <v>805</v>
      </c>
      <c r="C134" s="25" t="s">
        <v>563</v>
      </c>
      <c r="D134" s="20" t="s">
        <v>188</v>
      </c>
      <c r="E134" s="722">
        <v>3000</v>
      </c>
      <c r="F134" s="722">
        <v>5500</v>
      </c>
      <c r="G134" s="722">
        <v>8800</v>
      </c>
      <c r="H134" s="710">
        <v>11800</v>
      </c>
    </row>
    <row r="135" spans="1:8" ht="24.75" customHeight="1" x14ac:dyDescent="0.2">
      <c r="B135" s="557" t="s">
        <v>564</v>
      </c>
      <c r="C135" s="25" t="s">
        <v>806</v>
      </c>
      <c r="D135" s="20" t="s">
        <v>189</v>
      </c>
      <c r="E135" s="722">
        <v>100</v>
      </c>
      <c r="F135" s="722">
        <v>200</v>
      </c>
      <c r="G135" s="722">
        <v>300</v>
      </c>
      <c r="H135" s="710">
        <v>400</v>
      </c>
    </row>
    <row r="136" spans="1:8" ht="20.100000000000001" customHeight="1" x14ac:dyDescent="0.2">
      <c r="B136" s="557">
        <v>481</v>
      </c>
      <c r="C136" s="25" t="s">
        <v>565</v>
      </c>
      <c r="D136" s="20" t="s">
        <v>190</v>
      </c>
      <c r="E136" s="722">
        <v>1000</v>
      </c>
      <c r="F136" s="722">
        <v>900</v>
      </c>
      <c r="G136" s="722">
        <v>800</v>
      </c>
      <c r="H136" s="710">
        <v>700</v>
      </c>
    </row>
    <row r="137" spans="1:8" ht="36.75" customHeight="1" x14ac:dyDescent="0.2">
      <c r="B137" s="557">
        <v>427</v>
      </c>
      <c r="C137" s="25" t="s">
        <v>566</v>
      </c>
      <c r="D137" s="20" t="s">
        <v>191</v>
      </c>
      <c r="E137" s="722"/>
      <c r="F137" s="722"/>
      <c r="G137" s="722"/>
      <c r="H137" s="710"/>
    </row>
    <row r="138" spans="1:8" ht="36.75" customHeight="1" x14ac:dyDescent="0.2">
      <c r="A138" s="47"/>
      <c r="B138" s="556" t="s">
        <v>567</v>
      </c>
      <c r="C138" s="25" t="s">
        <v>568</v>
      </c>
      <c r="D138" s="20" t="s">
        <v>192</v>
      </c>
      <c r="E138" s="722">
        <v>2585</v>
      </c>
      <c r="F138" s="721"/>
      <c r="G138" s="721"/>
      <c r="H138" s="743"/>
    </row>
    <row r="139" spans="1:8" ht="20.100000000000001" customHeight="1" x14ac:dyDescent="0.2">
      <c r="A139" s="47"/>
      <c r="B139" s="769"/>
      <c r="C139" s="21" t="s">
        <v>569</v>
      </c>
      <c r="D139" s="767" t="s">
        <v>193</v>
      </c>
      <c r="E139" s="840"/>
      <c r="F139" s="846"/>
      <c r="G139" s="846"/>
      <c r="H139" s="844"/>
    </row>
    <row r="140" spans="1:8" ht="23.25" customHeight="1" x14ac:dyDescent="0.2">
      <c r="A140" s="47"/>
      <c r="B140" s="769"/>
      <c r="C140" s="22" t="s">
        <v>570</v>
      </c>
      <c r="D140" s="767"/>
      <c r="E140" s="841"/>
      <c r="F140" s="847"/>
      <c r="G140" s="847"/>
      <c r="H140" s="845"/>
    </row>
    <row r="141" spans="1:8" ht="20.100000000000001" customHeight="1" x14ac:dyDescent="0.2">
      <c r="A141" s="47"/>
      <c r="B141" s="769"/>
      <c r="C141" s="21" t="s">
        <v>571</v>
      </c>
      <c r="D141" s="767" t="s">
        <v>194</v>
      </c>
      <c r="E141" s="840">
        <v>59800</v>
      </c>
      <c r="F141" s="840">
        <v>61064</v>
      </c>
      <c r="G141" s="840">
        <v>64354</v>
      </c>
      <c r="H141" s="842">
        <v>65209</v>
      </c>
    </row>
    <row r="142" spans="1:8" ht="14.25" customHeight="1" x14ac:dyDescent="0.2">
      <c r="A142" s="47"/>
      <c r="B142" s="769"/>
      <c r="C142" s="22" t="s">
        <v>572</v>
      </c>
      <c r="D142" s="767"/>
      <c r="E142" s="841"/>
      <c r="F142" s="841"/>
      <c r="G142" s="841"/>
      <c r="H142" s="843"/>
    </row>
    <row r="143" spans="1:8" ht="20.100000000000001" customHeight="1" thickBot="1" x14ac:dyDescent="0.25">
      <c r="A143" s="47"/>
      <c r="B143" s="560">
        <v>89</v>
      </c>
      <c r="C143" s="31" t="s">
        <v>573</v>
      </c>
      <c r="D143" s="32" t="s">
        <v>195</v>
      </c>
      <c r="E143" s="11"/>
      <c r="F143" s="11"/>
      <c r="G143" s="11"/>
      <c r="H143" s="147"/>
    </row>
  </sheetData>
  <mergeCells count="113">
    <mergeCell ref="H94:H95"/>
    <mergeCell ref="H124:H125"/>
    <mergeCell ref="G77:G78"/>
    <mergeCell ref="H77:H78"/>
    <mergeCell ref="G94:G95"/>
    <mergeCell ref="B18:B19"/>
    <mergeCell ref="D18:D19"/>
    <mergeCell ref="B28:B29"/>
    <mergeCell ref="D28:D29"/>
    <mergeCell ref="E99:E100"/>
    <mergeCell ref="F99:F100"/>
    <mergeCell ref="E94:E95"/>
    <mergeCell ref="F94:F95"/>
    <mergeCell ref="B41:B42"/>
    <mergeCell ref="D41:D42"/>
    <mergeCell ref="B50:B51"/>
    <mergeCell ref="D50:D51"/>
    <mergeCell ref="B57:B58"/>
    <mergeCell ref="D57:D58"/>
    <mergeCell ref="B62:B63"/>
    <mergeCell ref="D62:D63"/>
    <mergeCell ref="G62:G63"/>
    <mergeCell ref="G92:G93"/>
    <mergeCell ref="G57:G58"/>
    <mergeCell ref="H57:H58"/>
    <mergeCell ref="B77:B78"/>
    <mergeCell ref="D77:D78"/>
    <mergeCell ref="E62:E63"/>
    <mergeCell ref="F62:F63"/>
    <mergeCell ref="B92:B93"/>
    <mergeCell ref="D92:D93"/>
    <mergeCell ref="E77:E78"/>
    <mergeCell ref="F77:F78"/>
    <mergeCell ref="E92:E93"/>
    <mergeCell ref="F92:F93"/>
    <mergeCell ref="H62:H63"/>
    <mergeCell ref="H92:H93"/>
    <mergeCell ref="G11:G12"/>
    <mergeCell ref="H11:H12"/>
    <mergeCell ref="G18:G19"/>
    <mergeCell ref="H18:H19"/>
    <mergeCell ref="G28:G29"/>
    <mergeCell ref="H28:H29"/>
    <mergeCell ref="B111:B112"/>
    <mergeCell ref="D111:D112"/>
    <mergeCell ref="B114:B115"/>
    <mergeCell ref="D114:D115"/>
    <mergeCell ref="E41:E42"/>
    <mergeCell ref="F41:F42"/>
    <mergeCell ref="E50:E51"/>
    <mergeCell ref="F50:F51"/>
    <mergeCell ref="E57:E58"/>
    <mergeCell ref="F57:F58"/>
    <mergeCell ref="B94:B95"/>
    <mergeCell ref="D94:D95"/>
    <mergeCell ref="B99:B100"/>
    <mergeCell ref="D99:D100"/>
    <mergeCell ref="G41:G42"/>
    <mergeCell ref="H41:H42"/>
    <mergeCell ref="G50:G51"/>
    <mergeCell ref="H50:H51"/>
    <mergeCell ref="B139:B140"/>
    <mergeCell ref="D139:D140"/>
    <mergeCell ref="B141:B142"/>
    <mergeCell ref="D141:D142"/>
    <mergeCell ref="E11:E12"/>
    <mergeCell ref="F11:F12"/>
    <mergeCell ref="E18:E19"/>
    <mergeCell ref="F18:F19"/>
    <mergeCell ref="E28:E29"/>
    <mergeCell ref="F28:F29"/>
    <mergeCell ref="E141:E142"/>
    <mergeCell ref="F141:F142"/>
    <mergeCell ref="B124:B125"/>
    <mergeCell ref="D124:D125"/>
    <mergeCell ref="B132:B133"/>
    <mergeCell ref="D132:D133"/>
    <mergeCell ref="B11:B12"/>
    <mergeCell ref="D11:D12"/>
    <mergeCell ref="E124:E125"/>
    <mergeCell ref="F124:F125"/>
    <mergeCell ref="E132:E133"/>
    <mergeCell ref="F132:F133"/>
    <mergeCell ref="E4:H4"/>
    <mergeCell ref="B4:B5"/>
    <mergeCell ref="C4:C5"/>
    <mergeCell ref="D4:D5"/>
    <mergeCell ref="B2:H2"/>
    <mergeCell ref="E9:E10"/>
    <mergeCell ref="F9:F10"/>
    <mergeCell ref="G9:G10"/>
    <mergeCell ref="H9:H10"/>
    <mergeCell ref="B9:B10"/>
    <mergeCell ref="D9:D10"/>
    <mergeCell ref="G141:G142"/>
    <mergeCell ref="H141:H142"/>
    <mergeCell ref="H99:H100"/>
    <mergeCell ref="E111:E112"/>
    <mergeCell ref="F111:F112"/>
    <mergeCell ref="G111:G112"/>
    <mergeCell ref="H111:H112"/>
    <mergeCell ref="E114:E115"/>
    <mergeCell ref="E139:E140"/>
    <mergeCell ref="F139:F140"/>
    <mergeCell ref="G139:G140"/>
    <mergeCell ref="H139:H140"/>
    <mergeCell ref="F114:F115"/>
    <mergeCell ref="G114:G115"/>
    <mergeCell ref="H114:H115"/>
    <mergeCell ref="G99:G100"/>
    <mergeCell ref="G124:G125"/>
    <mergeCell ref="G132:G133"/>
    <mergeCell ref="H132:H133"/>
  </mergeCells>
  <printOptions horizontalCentered="1"/>
  <pageMargins left="0.31496062992125984" right="0.31496062992125984" top="0.74803149606299213" bottom="0.74803149606299213" header="0.31496062992125984" footer="0.31496062992125984"/>
  <pageSetup paperSize="9" scale="68" orientation="portrait" r:id="rId1"/>
  <ignoredErrors>
    <ignoredError sqref="D8:D143 B8:B88" numberStoredAsText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J81"/>
  <sheetViews>
    <sheetView showGridLines="0" workbookViewId="0">
      <selection activeCell="G9" sqref="G9:G81"/>
    </sheetView>
  </sheetViews>
  <sheetFormatPr defaultRowHeight="15.75" x14ac:dyDescent="0.25"/>
  <cols>
    <col min="1" max="1" width="3" style="51" customWidth="1"/>
    <col min="2" max="2" width="18.7109375" style="51" customWidth="1"/>
    <col min="3" max="3" width="69.7109375" style="51" customWidth="1"/>
    <col min="4" max="4" width="9.140625" style="51"/>
    <col min="5" max="8" width="15.7109375" style="3" customWidth="1"/>
    <col min="9" max="16384" width="9.140625" style="51"/>
  </cols>
  <sheetData>
    <row r="1" spans="1:10" x14ac:dyDescent="0.25">
      <c r="H1" s="136" t="s">
        <v>759</v>
      </c>
      <c r="I1" s="61"/>
      <c r="J1" s="61"/>
    </row>
    <row r="2" spans="1:10" ht="20.25" customHeight="1" x14ac:dyDescent="0.25">
      <c r="B2" s="778" t="s">
        <v>576</v>
      </c>
      <c r="C2" s="778"/>
      <c r="D2" s="778"/>
      <c r="E2" s="778"/>
      <c r="F2" s="778"/>
      <c r="G2" s="778"/>
      <c r="H2" s="778"/>
    </row>
    <row r="3" spans="1:10" ht="12" customHeight="1" x14ac:dyDescent="0.25">
      <c r="B3" s="778" t="s">
        <v>824</v>
      </c>
      <c r="C3" s="778"/>
      <c r="D3" s="778"/>
      <c r="E3" s="778"/>
      <c r="F3" s="778"/>
      <c r="G3" s="778"/>
      <c r="H3" s="778"/>
    </row>
    <row r="4" spans="1:10" x14ac:dyDescent="0.25">
      <c r="B4" s="203"/>
      <c r="C4" s="203"/>
      <c r="D4" s="203"/>
      <c r="E4" s="573"/>
      <c r="F4" s="573"/>
      <c r="G4" s="573"/>
      <c r="H4" s="574" t="s">
        <v>198</v>
      </c>
    </row>
    <row r="5" spans="1:10" ht="2.25" customHeight="1" thickBot="1" x14ac:dyDescent="0.3">
      <c r="B5" s="203"/>
      <c r="C5" s="203"/>
      <c r="D5" s="203"/>
      <c r="E5" s="9"/>
      <c r="F5" s="9"/>
      <c r="G5" s="9"/>
      <c r="H5" s="137"/>
    </row>
    <row r="6" spans="1:10" x14ac:dyDescent="0.25">
      <c r="A6" s="57"/>
      <c r="B6" s="868" t="s">
        <v>257</v>
      </c>
      <c r="C6" s="870" t="s">
        <v>258</v>
      </c>
      <c r="D6" s="870" t="s">
        <v>40</v>
      </c>
      <c r="E6" s="865" t="s">
        <v>65</v>
      </c>
      <c r="F6" s="866"/>
      <c r="G6" s="866"/>
      <c r="H6" s="867"/>
    </row>
    <row r="7" spans="1:10" ht="31.5" customHeight="1" x14ac:dyDescent="0.25">
      <c r="A7" s="57"/>
      <c r="B7" s="869"/>
      <c r="C7" s="871"/>
      <c r="D7" s="871"/>
      <c r="E7" s="539" t="s">
        <v>825</v>
      </c>
      <c r="F7" s="539" t="s">
        <v>826</v>
      </c>
      <c r="G7" s="539" t="s">
        <v>827</v>
      </c>
      <c r="H7" s="540" t="s">
        <v>828</v>
      </c>
    </row>
    <row r="8" spans="1:10" ht="14.25" customHeight="1" thickBot="1" x14ac:dyDescent="0.3">
      <c r="A8" s="57"/>
      <c r="B8" s="33">
        <v>1</v>
      </c>
      <c r="C8" s="30">
        <v>2</v>
      </c>
      <c r="D8" s="30">
        <v>3</v>
      </c>
      <c r="E8" s="30">
        <v>4</v>
      </c>
      <c r="F8" s="30">
        <v>5</v>
      </c>
      <c r="G8" s="30">
        <v>6</v>
      </c>
      <c r="H8" s="59">
        <v>7</v>
      </c>
    </row>
    <row r="9" spans="1:10" ht="20.100000000000001" customHeight="1" x14ac:dyDescent="0.25">
      <c r="A9" s="57"/>
      <c r="B9" s="780"/>
      <c r="C9" s="58" t="s">
        <v>577</v>
      </c>
      <c r="D9" s="879">
        <v>1001</v>
      </c>
      <c r="E9" s="872">
        <f>E14+E20</f>
        <v>6550</v>
      </c>
      <c r="F9" s="874">
        <f>F14+F20</f>
        <v>15900</v>
      </c>
      <c r="G9" s="874">
        <f>G14+G20</f>
        <v>25000</v>
      </c>
      <c r="H9" s="876">
        <f>H14+H20</f>
        <v>35000</v>
      </c>
    </row>
    <row r="10" spans="1:10" ht="12" customHeight="1" x14ac:dyDescent="0.25">
      <c r="A10" s="57"/>
      <c r="B10" s="878"/>
      <c r="C10" s="22" t="s">
        <v>578</v>
      </c>
      <c r="D10" s="777"/>
      <c r="E10" s="873"/>
      <c r="F10" s="875"/>
      <c r="G10" s="875"/>
      <c r="H10" s="877"/>
    </row>
    <row r="11" spans="1:10" ht="20.100000000000001" customHeight="1" x14ac:dyDescent="0.25">
      <c r="A11" s="57"/>
      <c r="B11" s="34">
        <v>60</v>
      </c>
      <c r="C11" s="25" t="s">
        <v>579</v>
      </c>
      <c r="D11" s="54">
        <v>1002</v>
      </c>
      <c r="E11" s="145"/>
      <c r="F11" s="739"/>
      <c r="G11" s="739"/>
      <c r="H11" s="738"/>
    </row>
    <row r="12" spans="1:10" ht="20.100000000000001" customHeight="1" x14ac:dyDescent="0.25">
      <c r="A12" s="57"/>
      <c r="B12" s="34" t="s">
        <v>580</v>
      </c>
      <c r="C12" s="25" t="s">
        <v>581</v>
      </c>
      <c r="D12" s="54">
        <v>1003</v>
      </c>
      <c r="E12" s="12"/>
      <c r="F12" s="722"/>
      <c r="G12" s="722"/>
      <c r="H12" s="710"/>
    </row>
    <row r="13" spans="1:10" ht="20.100000000000001" customHeight="1" x14ac:dyDescent="0.25">
      <c r="A13" s="57"/>
      <c r="B13" s="34" t="s">
        <v>582</v>
      </c>
      <c r="C13" s="25" t="s">
        <v>583</v>
      </c>
      <c r="D13" s="54">
        <v>1004</v>
      </c>
      <c r="E13" s="12"/>
      <c r="F13" s="722"/>
      <c r="G13" s="722"/>
      <c r="H13" s="710"/>
    </row>
    <row r="14" spans="1:10" ht="20.100000000000001" customHeight="1" x14ac:dyDescent="0.25">
      <c r="A14" s="57"/>
      <c r="B14" s="34">
        <v>61</v>
      </c>
      <c r="C14" s="25" t="s">
        <v>584</v>
      </c>
      <c r="D14" s="54">
        <v>1005</v>
      </c>
      <c r="E14" s="12">
        <v>600</v>
      </c>
      <c r="F14" s="722">
        <v>2400</v>
      </c>
      <c r="G14" s="722">
        <v>4900</v>
      </c>
      <c r="H14" s="710">
        <v>8500</v>
      </c>
    </row>
    <row r="15" spans="1:10" ht="20.100000000000001" customHeight="1" x14ac:dyDescent="0.25">
      <c r="A15" s="57"/>
      <c r="B15" s="34" t="s">
        <v>585</v>
      </c>
      <c r="C15" s="25" t="s">
        <v>586</v>
      </c>
      <c r="D15" s="54">
        <v>1006</v>
      </c>
      <c r="E15" s="12"/>
      <c r="F15" s="722"/>
      <c r="G15" s="722"/>
      <c r="H15" s="710"/>
    </row>
    <row r="16" spans="1:10" ht="20.100000000000001" customHeight="1" x14ac:dyDescent="0.25">
      <c r="A16" s="57"/>
      <c r="B16" s="34" t="s">
        <v>587</v>
      </c>
      <c r="C16" s="25" t="s">
        <v>588</v>
      </c>
      <c r="D16" s="54">
        <v>1007</v>
      </c>
      <c r="E16" s="12"/>
      <c r="F16" s="722"/>
      <c r="G16" s="722"/>
      <c r="H16" s="710"/>
    </row>
    <row r="17" spans="1:8" ht="20.100000000000001" customHeight="1" x14ac:dyDescent="0.25">
      <c r="A17" s="57"/>
      <c r="B17" s="34">
        <v>62</v>
      </c>
      <c r="C17" s="25" t="s">
        <v>589</v>
      </c>
      <c r="D17" s="54">
        <v>1008</v>
      </c>
      <c r="E17" s="12"/>
      <c r="F17" s="722"/>
      <c r="G17" s="722"/>
      <c r="H17" s="710"/>
    </row>
    <row r="18" spans="1:8" ht="20.100000000000001" customHeight="1" x14ac:dyDescent="0.25">
      <c r="A18" s="57"/>
      <c r="B18" s="34">
        <v>630</v>
      </c>
      <c r="C18" s="25" t="s">
        <v>590</v>
      </c>
      <c r="D18" s="54">
        <v>1009</v>
      </c>
      <c r="E18" s="12"/>
      <c r="F18" s="722"/>
      <c r="G18" s="722"/>
      <c r="H18" s="710"/>
    </row>
    <row r="19" spans="1:8" ht="20.100000000000001" customHeight="1" x14ac:dyDescent="0.25">
      <c r="A19" s="57"/>
      <c r="B19" s="34">
        <v>631</v>
      </c>
      <c r="C19" s="25" t="s">
        <v>591</v>
      </c>
      <c r="D19" s="54">
        <v>1010</v>
      </c>
      <c r="E19" s="12"/>
      <c r="F19" s="722"/>
      <c r="G19" s="722"/>
      <c r="H19" s="710"/>
    </row>
    <row r="20" spans="1:8" ht="20.100000000000001" customHeight="1" x14ac:dyDescent="0.25">
      <c r="A20" s="57"/>
      <c r="B20" s="34" t="s">
        <v>592</v>
      </c>
      <c r="C20" s="25" t="s">
        <v>593</v>
      </c>
      <c r="D20" s="54">
        <v>1011</v>
      </c>
      <c r="E20" s="722">
        <v>5950</v>
      </c>
      <c r="F20" s="722">
        <v>13500</v>
      </c>
      <c r="G20" s="722">
        <v>20100</v>
      </c>
      <c r="H20" s="710">
        <v>26500</v>
      </c>
    </row>
    <row r="21" spans="1:8" ht="25.5" customHeight="1" x14ac:dyDescent="0.25">
      <c r="A21" s="57"/>
      <c r="B21" s="34" t="s">
        <v>594</v>
      </c>
      <c r="C21" s="25" t="s">
        <v>595</v>
      </c>
      <c r="D21" s="54">
        <v>1012</v>
      </c>
      <c r="E21" s="12"/>
      <c r="F21" s="722"/>
      <c r="G21" s="722"/>
      <c r="H21" s="710"/>
    </row>
    <row r="22" spans="1:8" ht="20.100000000000001" customHeight="1" x14ac:dyDescent="0.25">
      <c r="A22" s="57"/>
      <c r="B22" s="34"/>
      <c r="C22" s="19" t="s">
        <v>596</v>
      </c>
      <c r="D22" s="54">
        <v>1013</v>
      </c>
      <c r="E22" s="12">
        <f>E24+E25+E31+E33</f>
        <v>6700</v>
      </c>
      <c r="F22" s="722">
        <f>F24+F31+F33</f>
        <v>4300</v>
      </c>
      <c r="G22" s="722">
        <f>G24+G25+G31+G33</f>
        <v>22100</v>
      </c>
      <c r="H22" s="710">
        <f>H24+H25+H29+H31+H33</f>
        <v>32000</v>
      </c>
    </row>
    <row r="23" spans="1:8" ht="20.100000000000001" customHeight="1" x14ac:dyDescent="0.25">
      <c r="A23" s="57"/>
      <c r="B23" s="34">
        <v>50</v>
      </c>
      <c r="C23" s="25" t="s">
        <v>597</v>
      </c>
      <c r="D23" s="54">
        <v>1014</v>
      </c>
      <c r="E23" s="12"/>
      <c r="F23" s="722"/>
      <c r="G23" s="722"/>
      <c r="H23" s="710"/>
    </row>
    <row r="24" spans="1:8" ht="20.100000000000001" customHeight="1" x14ac:dyDescent="0.25">
      <c r="A24" s="57"/>
      <c r="B24" s="34">
        <v>51</v>
      </c>
      <c r="C24" s="25" t="s">
        <v>598</v>
      </c>
      <c r="D24" s="54">
        <v>1015</v>
      </c>
      <c r="E24" s="12">
        <v>800</v>
      </c>
      <c r="F24" s="722">
        <v>1500</v>
      </c>
      <c r="G24" s="722">
        <v>2500</v>
      </c>
      <c r="H24" s="710">
        <v>3000</v>
      </c>
    </row>
    <row r="25" spans="1:8" ht="25.5" customHeight="1" x14ac:dyDescent="0.25">
      <c r="A25" s="57"/>
      <c r="B25" s="34">
        <v>52</v>
      </c>
      <c r="C25" s="25" t="s">
        <v>599</v>
      </c>
      <c r="D25" s="54">
        <v>1016</v>
      </c>
      <c r="E25" s="722">
        <f>E26+E27+E28</f>
        <v>4600</v>
      </c>
      <c r="F25" s="722">
        <f>F26+F27+F28</f>
        <v>9900</v>
      </c>
      <c r="G25" s="722">
        <f>G26+G27+G28</f>
        <v>15000</v>
      </c>
      <c r="H25" s="710">
        <f>H26+H27+H28</f>
        <v>20000</v>
      </c>
    </row>
    <row r="26" spans="1:8" ht="20.100000000000001" customHeight="1" x14ac:dyDescent="0.25">
      <c r="A26" s="57"/>
      <c r="B26" s="34">
        <v>520</v>
      </c>
      <c r="C26" s="25" t="s">
        <v>600</v>
      </c>
      <c r="D26" s="54">
        <v>1017</v>
      </c>
      <c r="E26" s="722">
        <v>2650</v>
      </c>
      <c r="F26" s="722">
        <v>5250</v>
      </c>
      <c r="G26" s="722">
        <v>7890</v>
      </c>
      <c r="H26" s="710">
        <v>10210</v>
      </c>
    </row>
    <row r="27" spans="1:8" ht="20.100000000000001" customHeight="1" x14ac:dyDescent="0.25">
      <c r="A27" s="57"/>
      <c r="B27" s="34">
        <v>521</v>
      </c>
      <c r="C27" s="25" t="s">
        <v>601</v>
      </c>
      <c r="D27" s="54">
        <v>1018</v>
      </c>
      <c r="E27" s="722">
        <v>1550</v>
      </c>
      <c r="F27" s="722">
        <v>2150</v>
      </c>
      <c r="G27" s="722">
        <v>3810</v>
      </c>
      <c r="H27" s="710">
        <v>5750</v>
      </c>
    </row>
    <row r="28" spans="1:8" ht="20.100000000000001" customHeight="1" x14ac:dyDescent="0.25">
      <c r="A28" s="57"/>
      <c r="B28" s="34" t="s">
        <v>810</v>
      </c>
      <c r="C28" s="25" t="s">
        <v>603</v>
      </c>
      <c r="D28" s="54">
        <v>1019</v>
      </c>
      <c r="E28" s="722">
        <v>400</v>
      </c>
      <c r="F28" s="722">
        <v>2500</v>
      </c>
      <c r="G28" s="722">
        <v>3300</v>
      </c>
      <c r="H28" s="710">
        <v>4040</v>
      </c>
    </row>
    <row r="29" spans="1:8" ht="20.100000000000001" customHeight="1" x14ac:dyDescent="0.25">
      <c r="A29" s="57"/>
      <c r="B29" s="34">
        <v>540</v>
      </c>
      <c r="C29" s="25" t="s">
        <v>604</v>
      </c>
      <c r="D29" s="54">
        <v>1020</v>
      </c>
      <c r="E29" s="721"/>
      <c r="F29" s="721"/>
      <c r="G29" s="721"/>
      <c r="H29" s="710">
        <v>3500</v>
      </c>
    </row>
    <row r="30" spans="1:8" ht="25.5" customHeight="1" x14ac:dyDescent="0.25">
      <c r="A30" s="57"/>
      <c r="B30" s="34" t="s">
        <v>605</v>
      </c>
      <c r="C30" s="25" t="s">
        <v>606</v>
      </c>
      <c r="D30" s="54">
        <v>1021</v>
      </c>
      <c r="E30" s="12"/>
      <c r="F30" s="722"/>
      <c r="G30" s="722"/>
      <c r="H30" s="146"/>
    </row>
    <row r="31" spans="1:8" ht="20.100000000000001" customHeight="1" x14ac:dyDescent="0.25">
      <c r="A31" s="57"/>
      <c r="B31" s="34">
        <v>53</v>
      </c>
      <c r="C31" s="25" t="s">
        <v>607</v>
      </c>
      <c r="D31" s="54">
        <v>1022</v>
      </c>
      <c r="E31" s="12">
        <v>700</v>
      </c>
      <c r="F31" s="722">
        <v>1300</v>
      </c>
      <c r="G31" s="722">
        <v>2100</v>
      </c>
      <c r="H31" s="146">
        <v>2500</v>
      </c>
    </row>
    <row r="32" spans="1:8" ht="20.100000000000001" customHeight="1" x14ac:dyDescent="0.25">
      <c r="A32" s="57"/>
      <c r="B32" s="34" t="s">
        <v>608</v>
      </c>
      <c r="C32" s="25" t="s">
        <v>609</v>
      </c>
      <c r="D32" s="54">
        <v>1023</v>
      </c>
      <c r="E32" s="721"/>
      <c r="F32" s="744"/>
      <c r="G32" s="744"/>
      <c r="H32" s="745"/>
    </row>
    <row r="33" spans="1:8" ht="20.100000000000001" customHeight="1" x14ac:dyDescent="0.25">
      <c r="A33" s="57"/>
      <c r="B33" s="34">
        <v>55</v>
      </c>
      <c r="C33" s="25" t="s">
        <v>610</v>
      </c>
      <c r="D33" s="54">
        <v>1024</v>
      </c>
      <c r="E33" s="12">
        <v>600</v>
      </c>
      <c r="F33" s="722">
        <v>1500</v>
      </c>
      <c r="G33" s="722">
        <v>2500</v>
      </c>
      <c r="H33" s="710">
        <v>3000</v>
      </c>
    </row>
    <row r="34" spans="1:8" ht="20.100000000000001" customHeight="1" x14ac:dyDescent="0.25">
      <c r="A34" s="57"/>
      <c r="B34" s="34"/>
      <c r="C34" s="19" t="s">
        <v>611</v>
      </c>
      <c r="D34" s="54">
        <v>1025</v>
      </c>
      <c r="E34" s="12"/>
      <c r="F34" s="722">
        <v>1700</v>
      </c>
      <c r="G34" s="722">
        <v>2900</v>
      </c>
      <c r="H34" s="710">
        <v>3000</v>
      </c>
    </row>
    <row r="35" spans="1:8" ht="20.100000000000001" customHeight="1" x14ac:dyDescent="0.25">
      <c r="A35" s="57"/>
      <c r="B35" s="34"/>
      <c r="C35" s="19" t="s">
        <v>612</v>
      </c>
      <c r="D35" s="54">
        <v>1026</v>
      </c>
      <c r="E35" s="12">
        <v>150</v>
      </c>
      <c r="F35" s="722"/>
      <c r="G35" s="722"/>
      <c r="H35" s="146"/>
    </row>
    <row r="36" spans="1:8" ht="20.100000000000001" customHeight="1" x14ac:dyDescent="0.25">
      <c r="A36" s="57"/>
      <c r="B36" s="878"/>
      <c r="C36" s="21" t="s">
        <v>613</v>
      </c>
      <c r="D36" s="777">
        <v>1027</v>
      </c>
      <c r="E36" s="861">
        <v>1</v>
      </c>
      <c r="F36" s="848">
        <v>1</v>
      </c>
      <c r="G36" s="848">
        <v>2</v>
      </c>
      <c r="H36" s="863">
        <v>2</v>
      </c>
    </row>
    <row r="37" spans="1:8" ht="10.5" customHeight="1" x14ac:dyDescent="0.25">
      <c r="A37" s="57"/>
      <c r="B37" s="878"/>
      <c r="C37" s="22" t="s">
        <v>614</v>
      </c>
      <c r="D37" s="777"/>
      <c r="E37" s="862"/>
      <c r="F37" s="849"/>
      <c r="G37" s="849"/>
      <c r="H37" s="864"/>
    </row>
    <row r="38" spans="1:8" ht="24" customHeight="1" x14ac:dyDescent="0.25">
      <c r="A38" s="57"/>
      <c r="B38" s="34" t="s">
        <v>615</v>
      </c>
      <c r="C38" s="25" t="s">
        <v>616</v>
      </c>
      <c r="D38" s="54">
        <v>1028</v>
      </c>
      <c r="E38" s="12"/>
      <c r="F38" s="722"/>
      <c r="G38" s="722"/>
      <c r="H38" s="146"/>
    </row>
    <row r="39" spans="1:8" ht="20.100000000000001" customHeight="1" x14ac:dyDescent="0.25">
      <c r="A39" s="57"/>
      <c r="B39" s="34">
        <v>662</v>
      </c>
      <c r="C39" s="25" t="s">
        <v>617</v>
      </c>
      <c r="D39" s="54">
        <v>1029</v>
      </c>
      <c r="E39" s="12">
        <v>1</v>
      </c>
      <c r="F39" s="722">
        <v>1</v>
      </c>
      <c r="G39" s="722">
        <v>2</v>
      </c>
      <c r="H39" s="146">
        <v>2</v>
      </c>
    </row>
    <row r="40" spans="1:8" ht="20.100000000000001" customHeight="1" x14ac:dyDescent="0.25">
      <c r="A40" s="57"/>
      <c r="B40" s="34" t="s">
        <v>109</v>
      </c>
      <c r="C40" s="25" t="s">
        <v>618</v>
      </c>
      <c r="D40" s="54">
        <v>1030</v>
      </c>
      <c r="E40" s="12"/>
      <c r="F40" s="722"/>
      <c r="G40" s="722"/>
      <c r="H40" s="146"/>
    </row>
    <row r="41" spans="1:8" ht="20.100000000000001" customHeight="1" x14ac:dyDescent="0.25">
      <c r="A41" s="57"/>
      <c r="B41" s="34" t="s">
        <v>619</v>
      </c>
      <c r="C41" s="25" t="s">
        <v>620</v>
      </c>
      <c r="D41" s="54">
        <v>1031</v>
      </c>
      <c r="E41" s="12"/>
      <c r="F41" s="722"/>
      <c r="G41" s="722"/>
      <c r="H41" s="146"/>
    </row>
    <row r="42" spans="1:8" ht="20.100000000000001" customHeight="1" x14ac:dyDescent="0.25">
      <c r="A42" s="57"/>
      <c r="B42" s="878"/>
      <c r="C42" s="21" t="s">
        <v>621</v>
      </c>
      <c r="D42" s="777">
        <v>1032</v>
      </c>
      <c r="E42" s="861"/>
      <c r="F42" s="848"/>
      <c r="G42" s="848"/>
      <c r="H42" s="863"/>
    </row>
    <row r="43" spans="1:8" ht="10.5" customHeight="1" x14ac:dyDescent="0.25">
      <c r="A43" s="57"/>
      <c r="B43" s="878"/>
      <c r="C43" s="22" t="s">
        <v>622</v>
      </c>
      <c r="D43" s="777"/>
      <c r="E43" s="862"/>
      <c r="F43" s="849"/>
      <c r="G43" s="849"/>
      <c r="H43" s="864"/>
    </row>
    <row r="44" spans="1:8" ht="27.75" customHeight="1" x14ac:dyDescent="0.25">
      <c r="A44" s="57"/>
      <c r="B44" s="34" t="s">
        <v>623</v>
      </c>
      <c r="C44" s="25" t="s">
        <v>624</v>
      </c>
      <c r="D44" s="54">
        <v>1033</v>
      </c>
      <c r="E44" s="12"/>
      <c r="F44" s="722"/>
      <c r="G44" s="722"/>
      <c r="H44" s="146"/>
    </row>
    <row r="45" spans="1:8" ht="20.100000000000001" customHeight="1" x14ac:dyDescent="0.25">
      <c r="A45" s="57"/>
      <c r="B45" s="34">
        <v>562</v>
      </c>
      <c r="C45" s="25" t="s">
        <v>625</v>
      </c>
      <c r="D45" s="54">
        <v>1034</v>
      </c>
      <c r="E45" s="12"/>
      <c r="F45" s="722"/>
      <c r="G45" s="722"/>
      <c r="H45" s="146"/>
    </row>
    <row r="46" spans="1:8" ht="20.100000000000001" customHeight="1" x14ac:dyDescent="0.25">
      <c r="A46" s="57"/>
      <c r="B46" s="34" t="s">
        <v>134</v>
      </c>
      <c r="C46" s="25" t="s">
        <v>626</v>
      </c>
      <c r="D46" s="54">
        <v>1035</v>
      </c>
      <c r="E46" s="12"/>
      <c r="F46" s="722"/>
      <c r="G46" s="722"/>
      <c r="H46" s="146"/>
    </row>
    <row r="47" spans="1:8" ht="20.100000000000001" customHeight="1" x14ac:dyDescent="0.25">
      <c r="A47" s="57"/>
      <c r="B47" s="34" t="s">
        <v>627</v>
      </c>
      <c r="C47" s="25" t="s">
        <v>628</v>
      </c>
      <c r="D47" s="54">
        <v>1036</v>
      </c>
      <c r="E47" s="12"/>
      <c r="F47" s="722"/>
      <c r="G47" s="722"/>
      <c r="H47" s="146"/>
    </row>
    <row r="48" spans="1:8" ht="20.100000000000001" customHeight="1" x14ac:dyDescent="0.25">
      <c r="A48" s="57"/>
      <c r="B48" s="34"/>
      <c r="C48" s="19" t="s">
        <v>629</v>
      </c>
      <c r="D48" s="54">
        <v>1037</v>
      </c>
      <c r="E48" s="12">
        <v>1</v>
      </c>
      <c r="F48" s="722">
        <v>1</v>
      </c>
      <c r="G48" s="722">
        <v>2</v>
      </c>
      <c r="H48" s="146">
        <v>2</v>
      </c>
    </row>
    <row r="49" spans="1:8" ht="20.100000000000001" customHeight="1" x14ac:dyDescent="0.25">
      <c r="A49" s="57"/>
      <c r="B49" s="34"/>
      <c r="C49" s="19" t="s">
        <v>630</v>
      </c>
      <c r="D49" s="54">
        <v>1038</v>
      </c>
      <c r="E49" s="12"/>
      <c r="F49" s="722"/>
      <c r="G49" s="722"/>
      <c r="H49" s="146"/>
    </row>
    <row r="50" spans="1:8" ht="28.5" customHeight="1" x14ac:dyDescent="0.25">
      <c r="A50" s="57"/>
      <c r="B50" s="34" t="s">
        <v>631</v>
      </c>
      <c r="C50" s="19" t="s">
        <v>632</v>
      </c>
      <c r="D50" s="54">
        <v>1039</v>
      </c>
      <c r="E50" s="12"/>
      <c r="F50" s="722"/>
      <c r="G50" s="722"/>
      <c r="H50" s="146"/>
    </row>
    <row r="51" spans="1:8" ht="30" customHeight="1" x14ac:dyDescent="0.25">
      <c r="A51" s="57"/>
      <c r="B51" s="34" t="s">
        <v>633</v>
      </c>
      <c r="C51" s="19" t="s">
        <v>634</v>
      </c>
      <c r="D51" s="54">
        <v>1040</v>
      </c>
      <c r="E51" s="12"/>
      <c r="F51" s="722"/>
      <c r="G51" s="722"/>
      <c r="H51" s="146"/>
    </row>
    <row r="52" spans="1:8" ht="20.100000000000001" customHeight="1" x14ac:dyDescent="0.25">
      <c r="A52" s="57"/>
      <c r="B52" s="34">
        <v>67</v>
      </c>
      <c r="C52" s="19" t="s">
        <v>635</v>
      </c>
      <c r="D52" s="54">
        <v>1041</v>
      </c>
      <c r="E52" s="12"/>
      <c r="F52" s="722"/>
      <c r="G52" s="722"/>
      <c r="H52" s="146"/>
    </row>
    <row r="53" spans="1:8" ht="20.100000000000001" customHeight="1" x14ac:dyDescent="0.25">
      <c r="A53" s="57"/>
      <c r="B53" s="34">
        <v>57</v>
      </c>
      <c r="C53" s="19" t="s">
        <v>636</v>
      </c>
      <c r="D53" s="54">
        <v>1042</v>
      </c>
      <c r="E53" s="12"/>
      <c r="F53" s="722"/>
      <c r="G53" s="722"/>
      <c r="H53" s="146"/>
    </row>
    <row r="54" spans="1:8" ht="20.100000000000001" customHeight="1" x14ac:dyDescent="0.25">
      <c r="A54" s="57"/>
      <c r="B54" s="878"/>
      <c r="C54" s="21" t="s">
        <v>637</v>
      </c>
      <c r="D54" s="777">
        <v>1043</v>
      </c>
      <c r="E54" s="861">
        <v>6551</v>
      </c>
      <c r="F54" s="848">
        <v>15901</v>
      </c>
      <c r="G54" s="848">
        <v>25002</v>
      </c>
      <c r="H54" s="770">
        <v>35002</v>
      </c>
    </row>
    <row r="55" spans="1:8" ht="12" customHeight="1" x14ac:dyDescent="0.25">
      <c r="A55" s="57"/>
      <c r="B55" s="878"/>
      <c r="C55" s="22" t="s">
        <v>638</v>
      </c>
      <c r="D55" s="777"/>
      <c r="E55" s="862"/>
      <c r="F55" s="849"/>
      <c r="G55" s="849"/>
      <c r="H55" s="771"/>
    </row>
    <row r="56" spans="1:8" ht="20.100000000000001" customHeight="1" x14ac:dyDescent="0.25">
      <c r="A56" s="57"/>
      <c r="B56" s="878"/>
      <c r="C56" s="21" t="s">
        <v>639</v>
      </c>
      <c r="D56" s="777">
        <v>1044</v>
      </c>
      <c r="E56" s="861">
        <v>6700</v>
      </c>
      <c r="F56" s="848">
        <v>14200</v>
      </c>
      <c r="G56" s="848">
        <v>22100</v>
      </c>
      <c r="H56" s="770">
        <v>32000</v>
      </c>
    </row>
    <row r="57" spans="1:8" ht="13.5" customHeight="1" x14ac:dyDescent="0.25">
      <c r="A57" s="57"/>
      <c r="B57" s="878"/>
      <c r="C57" s="22" t="s">
        <v>640</v>
      </c>
      <c r="D57" s="777"/>
      <c r="E57" s="862"/>
      <c r="F57" s="849"/>
      <c r="G57" s="849"/>
      <c r="H57" s="771"/>
    </row>
    <row r="58" spans="1:8" ht="20.100000000000001" customHeight="1" x14ac:dyDescent="0.25">
      <c r="A58" s="57"/>
      <c r="B58" s="34"/>
      <c r="C58" s="19" t="s">
        <v>641</v>
      </c>
      <c r="D58" s="54">
        <v>1045</v>
      </c>
      <c r="E58" s="12"/>
      <c r="F58" s="722">
        <v>1701</v>
      </c>
      <c r="G58" s="722">
        <v>2902</v>
      </c>
      <c r="H58" s="146">
        <v>3002</v>
      </c>
    </row>
    <row r="59" spans="1:8" ht="20.100000000000001" customHeight="1" x14ac:dyDescent="0.25">
      <c r="A59" s="57"/>
      <c r="B59" s="34"/>
      <c r="C59" s="19" t="s">
        <v>642</v>
      </c>
      <c r="D59" s="54">
        <v>1046</v>
      </c>
      <c r="E59" s="12">
        <v>149</v>
      </c>
      <c r="F59" s="721"/>
      <c r="G59" s="721"/>
      <c r="H59" s="146"/>
    </row>
    <row r="60" spans="1:8" ht="41.25" customHeight="1" x14ac:dyDescent="0.25">
      <c r="A60" s="57"/>
      <c r="B60" s="34" t="s">
        <v>135</v>
      </c>
      <c r="C60" s="19" t="s">
        <v>643</v>
      </c>
      <c r="D60" s="54">
        <v>1047</v>
      </c>
      <c r="E60" s="12"/>
      <c r="F60" s="721"/>
      <c r="G60" s="721"/>
      <c r="H60" s="146"/>
    </row>
    <row r="61" spans="1:8" ht="42" customHeight="1" x14ac:dyDescent="0.25">
      <c r="A61" s="57"/>
      <c r="B61" s="34" t="s">
        <v>644</v>
      </c>
      <c r="C61" s="19" t="s">
        <v>645</v>
      </c>
      <c r="D61" s="54">
        <v>1048</v>
      </c>
      <c r="E61" s="12"/>
      <c r="F61" s="721"/>
      <c r="G61" s="721"/>
      <c r="H61" s="146"/>
    </row>
    <row r="62" spans="1:8" ht="20.100000000000001" customHeight="1" x14ac:dyDescent="0.25">
      <c r="A62" s="57"/>
      <c r="B62" s="878"/>
      <c r="C62" s="21" t="s">
        <v>646</v>
      </c>
      <c r="D62" s="777">
        <v>1049</v>
      </c>
      <c r="E62" s="861"/>
      <c r="F62" s="848">
        <v>1701</v>
      </c>
      <c r="G62" s="848">
        <v>2902</v>
      </c>
      <c r="H62" s="863">
        <v>3002</v>
      </c>
    </row>
    <row r="63" spans="1:8" ht="12.75" customHeight="1" x14ac:dyDescent="0.25">
      <c r="A63" s="57"/>
      <c r="B63" s="878"/>
      <c r="C63" s="22" t="s">
        <v>647</v>
      </c>
      <c r="D63" s="777"/>
      <c r="E63" s="862"/>
      <c r="F63" s="849"/>
      <c r="G63" s="849"/>
      <c r="H63" s="864"/>
    </row>
    <row r="64" spans="1:8" ht="20.100000000000001" customHeight="1" x14ac:dyDescent="0.25">
      <c r="A64" s="57"/>
      <c r="B64" s="878"/>
      <c r="C64" s="21" t="s">
        <v>648</v>
      </c>
      <c r="D64" s="777">
        <v>1050</v>
      </c>
      <c r="E64" s="861">
        <v>149</v>
      </c>
      <c r="F64" s="848"/>
      <c r="G64" s="848"/>
      <c r="H64" s="863"/>
    </row>
    <row r="65" spans="1:8" ht="10.5" customHeight="1" x14ac:dyDescent="0.25">
      <c r="A65" s="57"/>
      <c r="B65" s="878"/>
      <c r="C65" s="22" t="s">
        <v>649</v>
      </c>
      <c r="D65" s="777"/>
      <c r="E65" s="862"/>
      <c r="F65" s="849"/>
      <c r="G65" s="849"/>
      <c r="H65" s="864"/>
    </row>
    <row r="66" spans="1:8" ht="20.100000000000001" customHeight="1" x14ac:dyDescent="0.25">
      <c r="A66" s="57"/>
      <c r="B66" s="34"/>
      <c r="C66" s="19" t="s">
        <v>650</v>
      </c>
      <c r="D66" s="54"/>
      <c r="E66" s="12"/>
      <c r="F66" s="722"/>
      <c r="G66" s="722"/>
      <c r="H66" s="146"/>
    </row>
    <row r="67" spans="1:8" ht="20.100000000000001" customHeight="1" x14ac:dyDescent="0.25">
      <c r="A67" s="57"/>
      <c r="B67" s="34">
        <v>721</v>
      </c>
      <c r="C67" s="25" t="s">
        <v>651</v>
      </c>
      <c r="D67" s="54">
        <v>1051</v>
      </c>
      <c r="E67" s="722">
        <v>100</v>
      </c>
      <c r="F67" s="722">
        <v>1100</v>
      </c>
      <c r="G67" s="722">
        <v>1400</v>
      </c>
      <c r="H67" s="710">
        <v>2000</v>
      </c>
    </row>
    <row r="68" spans="1:8" ht="20.100000000000001" customHeight="1" x14ac:dyDescent="0.25">
      <c r="A68" s="57"/>
      <c r="B68" s="34" t="s">
        <v>666</v>
      </c>
      <c r="C68" s="25" t="s">
        <v>652</v>
      </c>
      <c r="D68" s="54">
        <v>1052</v>
      </c>
      <c r="E68" s="12"/>
      <c r="F68" s="722"/>
      <c r="G68" s="722"/>
      <c r="H68" s="146"/>
    </row>
    <row r="69" spans="1:8" ht="20.100000000000001" customHeight="1" x14ac:dyDescent="0.25">
      <c r="A69" s="57"/>
      <c r="B69" s="34" t="s">
        <v>667</v>
      </c>
      <c r="C69" s="25" t="s">
        <v>653</v>
      </c>
      <c r="D69" s="54">
        <v>1053</v>
      </c>
      <c r="E69" s="12"/>
      <c r="F69" s="722"/>
      <c r="G69" s="722"/>
      <c r="H69" s="146"/>
    </row>
    <row r="70" spans="1:8" ht="20.100000000000001" customHeight="1" x14ac:dyDescent="0.25">
      <c r="A70" s="57"/>
      <c r="B70" s="34">
        <v>723</v>
      </c>
      <c r="C70" s="19" t="s">
        <v>654</v>
      </c>
      <c r="D70" s="54">
        <v>1054</v>
      </c>
      <c r="E70" s="12"/>
      <c r="F70" s="722"/>
      <c r="G70" s="722"/>
      <c r="H70" s="146"/>
    </row>
    <row r="71" spans="1:8" ht="20.100000000000001" customHeight="1" x14ac:dyDescent="0.25">
      <c r="A71" s="57"/>
      <c r="B71" s="878"/>
      <c r="C71" s="21" t="s">
        <v>655</v>
      </c>
      <c r="D71" s="777">
        <v>1055</v>
      </c>
      <c r="E71" s="861"/>
      <c r="F71" s="848">
        <v>601</v>
      </c>
      <c r="G71" s="848">
        <v>1502</v>
      </c>
      <c r="H71" s="863">
        <v>1002</v>
      </c>
    </row>
    <row r="72" spans="1:8" ht="12.75" customHeight="1" x14ac:dyDescent="0.25">
      <c r="A72" s="57"/>
      <c r="B72" s="878"/>
      <c r="C72" s="22" t="s">
        <v>656</v>
      </c>
      <c r="D72" s="777"/>
      <c r="E72" s="862"/>
      <c r="F72" s="849"/>
      <c r="G72" s="849"/>
      <c r="H72" s="864"/>
    </row>
    <row r="73" spans="1:8" ht="20.100000000000001" customHeight="1" x14ac:dyDescent="0.25">
      <c r="A73" s="57"/>
      <c r="B73" s="878"/>
      <c r="C73" s="21" t="s">
        <v>657</v>
      </c>
      <c r="D73" s="777">
        <v>1056</v>
      </c>
      <c r="E73" s="861">
        <v>249</v>
      </c>
      <c r="F73" s="861"/>
      <c r="G73" s="861"/>
      <c r="H73" s="863"/>
    </row>
    <row r="74" spans="1:8" ht="12" customHeight="1" x14ac:dyDescent="0.25">
      <c r="A74" s="57"/>
      <c r="B74" s="878"/>
      <c r="C74" s="22" t="s">
        <v>658</v>
      </c>
      <c r="D74" s="777"/>
      <c r="E74" s="862"/>
      <c r="F74" s="862"/>
      <c r="G74" s="862"/>
      <c r="H74" s="864"/>
    </row>
    <row r="75" spans="1:8" ht="20.100000000000001" customHeight="1" x14ac:dyDescent="0.25">
      <c r="A75" s="57"/>
      <c r="B75" s="34"/>
      <c r="C75" s="25" t="s">
        <v>659</v>
      </c>
      <c r="D75" s="54">
        <v>1057</v>
      </c>
      <c r="E75" s="12"/>
      <c r="F75" s="12"/>
      <c r="G75" s="12"/>
      <c r="H75" s="146"/>
    </row>
    <row r="76" spans="1:8" ht="20.100000000000001" customHeight="1" x14ac:dyDescent="0.25">
      <c r="A76" s="57"/>
      <c r="B76" s="34"/>
      <c r="C76" s="25" t="s">
        <v>811</v>
      </c>
      <c r="D76" s="54">
        <v>1058</v>
      </c>
      <c r="E76" s="12"/>
      <c r="F76" s="12"/>
      <c r="G76" s="12"/>
      <c r="H76" s="146"/>
    </row>
    <row r="77" spans="1:8" ht="20.100000000000001" customHeight="1" x14ac:dyDescent="0.25">
      <c r="A77" s="57"/>
      <c r="B77" s="34"/>
      <c r="C77" s="25" t="s">
        <v>660</v>
      </c>
      <c r="D77" s="54">
        <v>1059</v>
      </c>
      <c r="E77" s="12"/>
      <c r="F77" s="12"/>
      <c r="G77" s="12"/>
      <c r="H77" s="146"/>
    </row>
    <row r="78" spans="1:8" ht="20.100000000000001" customHeight="1" x14ac:dyDescent="0.25">
      <c r="A78" s="57"/>
      <c r="B78" s="34"/>
      <c r="C78" s="25" t="s">
        <v>661</v>
      </c>
      <c r="D78" s="54">
        <v>1060</v>
      </c>
      <c r="E78" s="12"/>
      <c r="F78" s="12"/>
      <c r="G78" s="12"/>
      <c r="H78" s="146"/>
    </row>
    <row r="79" spans="1:8" ht="20.100000000000001" customHeight="1" x14ac:dyDescent="0.25">
      <c r="A79" s="57"/>
      <c r="B79" s="34"/>
      <c r="C79" s="25" t="s">
        <v>662</v>
      </c>
      <c r="D79" s="54"/>
      <c r="E79" s="12"/>
      <c r="F79" s="12"/>
      <c r="G79" s="12"/>
      <c r="H79" s="146"/>
    </row>
    <row r="80" spans="1:8" ht="20.100000000000001" customHeight="1" x14ac:dyDescent="0.25">
      <c r="A80" s="57"/>
      <c r="B80" s="34"/>
      <c r="C80" s="25" t="s">
        <v>663</v>
      </c>
      <c r="D80" s="54">
        <v>1061</v>
      </c>
      <c r="E80" s="12"/>
      <c r="F80" s="12"/>
      <c r="G80" s="12"/>
      <c r="H80" s="146"/>
    </row>
    <row r="81" spans="1:8" ht="20.100000000000001" customHeight="1" thickBot="1" x14ac:dyDescent="0.3">
      <c r="A81" s="57"/>
      <c r="B81" s="33"/>
      <c r="C81" s="55" t="s">
        <v>664</v>
      </c>
      <c r="D81" s="56">
        <v>1062</v>
      </c>
      <c r="E81" s="11"/>
      <c r="F81" s="11"/>
      <c r="G81" s="11"/>
      <c r="H81" s="147"/>
    </row>
  </sheetData>
  <mergeCells count="60">
    <mergeCell ref="B2:H2"/>
    <mergeCell ref="B3:H3"/>
    <mergeCell ref="B9:B10"/>
    <mergeCell ref="D9:D10"/>
    <mergeCell ref="E62:E63"/>
    <mergeCell ref="F62:F63"/>
    <mergeCell ref="G62:G63"/>
    <mergeCell ref="H62:H63"/>
    <mergeCell ref="B36:B37"/>
    <mergeCell ref="D36:D37"/>
    <mergeCell ref="B42:B43"/>
    <mergeCell ref="D42:D43"/>
    <mergeCell ref="G56:G57"/>
    <mergeCell ref="H56:H57"/>
    <mergeCell ref="B54:B55"/>
    <mergeCell ref="D54:D55"/>
    <mergeCell ref="F36:F37"/>
    <mergeCell ref="F42:F43"/>
    <mergeCell ref="F54:F55"/>
    <mergeCell ref="B56:B57"/>
    <mergeCell ref="D56:D57"/>
    <mergeCell ref="E56:E57"/>
    <mergeCell ref="F56:F57"/>
    <mergeCell ref="G36:G37"/>
    <mergeCell ref="H36:H37"/>
    <mergeCell ref="G42:G43"/>
    <mergeCell ref="H42:H43"/>
    <mergeCell ref="G54:G55"/>
    <mergeCell ref="H54:H55"/>
    <mergeCell ref="B71:B72"/>
    <mergeCell ref="D71:D72"/>
    <mergeCell ref="B73:B74"/>
    <mergeCell ref="D73:D74"/>
    <mergeCell ref="E36:E37"/>
    <mergeCell ref="E42:E43"/>
    <mergeCell ref="E54:E55"/>
    <mergeCell ref="E73:E74"/>
    <mergeCell ref="B64:B65"/>
    <mergeCell ref="D64:D65"/>
    <mergeCell ref="B62:B63"/>
    <mergeCell ref="D62:D63"/>
    <mergeCell ref="E6:H6"/>
    <mergeCell ref="B6:B7"/>
    <mergeCell ref="C6:C7"/>
    <mergeCell ref="D6:D7"/>
    <mergeCell ref="E9:E10"/>
    <mergeCell ref="F9:F10"/>
    <mergeCell ref="G9:G10"/>
    <mergeCell ref="H9:H10"/>
    <mergeCell ref="F73:F74"/>
    <mergeCell ref="G73:G74"/>
    <mergeCell ref="H73:H74"/>
    <mergeCell ref="E64:E65"/>
    <mergeCell ref="F64:F65"/>
    <mergeCell ref="G64:G65"/>
    <mergeCell ref="H64:H65"/>
    <mergeCell ref="E71:E72"/>
    <mergeCell ref="F71:F72"/>
    <mergeCell ref="G71:G72"/>
    <mergeCell ref="H71:H72"/>
  </mergeCells>
  <pageMargins left="0.11811023622047245" right="0.11811023622047245" top="0.74803149606299213" bottom="0.74803149606299213" header="0.31496062992125984" footer="0.31496062992125984"/>
  <pageSetup paperSize="9" scale="60" orientation="portrait" r:id="rId1"/>
  <rowBreaks count="1" manualBreakCount="1">
    <brk id="6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24</vt:i4>
      </vt:variant>
      <vt:variant>
        <vt:lpstr>Named Ranges</vt:lpstr>
      </vt:variant>
      <vt:variant>
        <vt:i4>18</vt:i4>
      </vt:variant>
    </vt:vector>
  </HeadingPairs>
  <TitlesOfParts>
    <vt:vector size="42" baseType="lpstr">
      <vt:lpstr>Прилог 1</vt:lpstr>
      <vt:lpstr>Прилог 1а</vt:lpstr>
      <vt:lpstr>Прилог 1б</vt:lpstr>
      <vt:lpstr>Прилог 2</vt:lpstr>
      <vt:lpstr>Прилог 3</vt:lpstr>
      <vt:lpstr>Прилог 4</vt:lpstr>
      <vt:lpstr>Прилог 4 наставак</vt:lpstr>
      <vt:lpstr>Прилог 5</vt:lpstr>
      <vt:lpstr>Прилог 5а</vt:lpstr>
      <vt:lpstr>Прилог 5б</vt:lpstr>
      <vt:lpstr>Прилог 6</vt:lpstr>
      <vt:lpstr>Прилог 7</vt:lpstr>
      <vt:lpstr>Прилог  8</vt:lpstr>
      <vt:lpstr>Прилог 9</vt:lpstr>
      <vt:lpstr>Прилог 10</vt:lpstr>
      <vt:lpstr>Прилог 11</vt:lpstr>
      <vt:lpstr>Прилог 11a</vt:lpstr>
      <vt:lpstr>Прилог 11б</vt:lpstr>
      <vt:lpstr>Прилог 12</vt:lpstr>
      <vt:lpstr>Прилог 13</vt:lpstr>
      <vt:lpstr>Прилог 14</vt:lpstr>
      <vt:lpstr>Прилог 15</vt:lpstr>
      <vt:lpstr>Прилог 16</vt:lpstr>
      <vt:lpstr>Прилог 17</vt:lpstr>
      <vt:lpstr>'Прилог 10'!Print_Area</vt:lpstr>
      <vt:lpstr>'Прилог 11'!Print_Area</vt:lpstr>
      <vt:lpstr>'Прилог 11б'!Print_Area</vt:lpstr>
      <vt:lpstr>'Прилог 13'!Print_Area</vt:lpstr>
      <vt:lpstr>'Прилог 14'!Print_Area</vt:lpstr>
      <vt:lpstr>'Прилог 15'!Print_Area</vt:lpstr>
      <vt:lpstr>'Прилог 16'!Print_Area</vt:lpstr>
      <vt:lpstr>'Прилог 17'!Print_Area</vt:lpstr>
      <vt:lpstr>'Прилог 4'!Print_Area</vt:lpstr>
      <vt:lpstr>'Прилог 4 наставак'!Print_Area</vt:lpstr>
      <vt:lpstr>'Прилог 7'!Print_Area</vt:lpstr>
      <vt:lpstr>'Прилог 9'!Print_Area</vt:lpstr>
      <vt:lpstr>'Прилог 1'!Print_Titles</vt:lpstr>
      <vt:lpstr>'Прилог 1а'!Print_Titles</vt:lpstr>
      <vt:lpstr>'Прилог 1б'!Print_Titles</vt:lpstr>
      <vt:lpstr>'Прилог 5'!Print_Titles</vt:lpstr>
      <vt:lpstr>'Прилог 5а'!Print_Titles</vt:lpstr>
      <vt:lpstr>'Прилог 5б'!Print_Titles</vt:lpstr>
    </vt:vector>
  </TitlesOfParts>
  <Company>Trezor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 Pegan Karadžole</dc:creator>
  <cp:lastModifiedBy>Rezervat Uvac</cp:lastModifiedBy>
  <cp:lastPrinted>2023-03-30T12:53:28Z</cp:lastPrinted>
  <dcterms:created xsi:type="dcterms:W3CDTF">2013-03-07T07:52:21Z</dcterms:created>
  <dcterms:modified xsi:type="dcterms:W3CDTF">2023-11-24T14:58:44Z</dcterms:modified>
</cp:coreProperties>
</file>